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11.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chartsheets/sheet2.xml" ContentType="application/vnd.openxmlformats-officedocument.spreadsheetml.chartsheet+xml"/>
  <Override PartName="/xl/worksheets/sheet4.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drawings/drawing2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0.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theme/theme1.xml" ContentType="application/vnd.openxmlformats-officedocument.theme+xml"/>
  <Override PartName="/xl/drawings/drawing12.xml" ContentType="application/vnd.openxmlformats-officedocument.drawing+xml"/>
  <Override PartName="/xl/drawings/drawing13.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chartsheets/sheet3.xml" ContentType="application/vnd.openxmlformats-officedocument.spreadsheetml.chartsheet+xml"/>
  <Override PartName="/xl/drawings/drawing1.xml" ContentType="application/vnd.openxmlformats-officedocument.drawing+xml"/>
  <Override PartName="/xl/charts/chart1.xml" ContentType="application/vnd.openxmlformats-officedocument.drawingml.chart+xml"/>
  <Override PartName="/xl/worksheets/sheet6.xml" ContentType="application/vnd.openxmlformats-officedocument.spreadsheetml.worksheet+xml"/>
  <Override PartName="/xl/drawings/drawing3.xml" ContentType="application/vnd.openxmlformats-officedocument.drawing+xml"/>
  <Override PartName="/xl/drawings/drawing6.xml" ContentType="application/vnd.openxmlformats-officedocument.drawing+xml"/>
  <Override PartName="/xl/drawings/drawing20.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xl/worksheets/sheet21.xml" ContentType="application/vnd.openxmlformats-officedocument.spreadsheetml.worksheet+xml"/>
  <Override PartName="/xl/worksheets/sheet13.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tabRatio="784" firstSheet="3" activeTab="20"/>
  </bookViews>
  <sheets>
    <sheet name="المقدمة" sheetId="64" r:id="rId1"/>
    <sheet name="التقديم" sheetId="54" r:id="rId2"/>
    <sheet name="254" sheetId="30" r:id="rId3"/>
    <sheet name="GR-53" sheetId="31" r:id="rId4"/>
    <sheet name="255" sheetId="2" r:id="rId5"/>
    <sheet name="GR-54" sheetId="51" r:id="rId6"/>
    <sheet name="256" sheetId="62" r:id="rId7"/>
    <sheet name="GR-55" sheetId="63" r:id="rId8"/>
    <sheet name="257" sheetId="119" r:id="rId9"/>
    <sheet name="258" sheetId="130" r:id="rId10"/>
    <sheet name="259" sheetId="78" r:id="rId11"/>
    <sheet name="260" sheetId="83" r:id="rId12"/>
    <sheet name="261" sheetId="92" r:id="rId13"/>
    <sheet name="262" sheetId="128" r:id="rId14"/>
    <sheet name="263" sheetId="97" r:id="rId15"/>
    <sheet name="264" sheetId="101" r:id="rId16"/>
    <sheet name="265" sheetId="118" r:id="rId17"/>
    <sheet name="266" sheetId="121" r:id="rId18"/>
    <sheet name="267" sheetId="123" r:id="rId19"/>
    <sheet name="Sheet1" sheetId="80" state="hidden" r:id="rId20"/>
    <sheet name="268" sheetId="124" r:id="rId21"/>
    <sheet name="269" sheetId="125" r:id="rId22"/>
    <sheet name="270" sheetId="126" r:id="rId23"/>
    <sheet name="271" sheetId="127" r:id="rId24"/>
  </sheets>
  <externalReferences>
    <externalReference r:id="rId25"/>
    <externalReference r:id="rId26"/>
  </externalReferences>
  <definedNames>
    <definedName name="eddfg" localSheetId="9">'[1]1'!#REF!</definedName>
    <definedName name="eddfg" localSheetId="13">'[1]1'!#REF!</definedName>
    <definedName name="eddfg" localSheetId="16">'[1]1'!#REF!</definedName>
    <definedName name="eddfg" localSheetId="17">'[1]1'!#REF!</definedName>
    <definedName name="eddfg" localSheetId="18">'[1]1'!#REF!</definedName>
    <definedName name="eddfg" localSheetId="20">'[1]1'!#REF!</definedName>
    <definedName name="eddfg" localSheetId="21">'[1]1'!#REF!</definedName>
    <definedName name="eddfg" localSheetId="22">'[1]1'!#REF!</definedName>
    <definedName name="eddfg" localSheetId="23">'[1]1'!#REF!</definedName>
    <definedName name="eddfg">'[1]1'!#REF!</definedName>
    <definedName name="_xlnm.Print_Area" localSheetId="2">'254'!$A$1:$F$14</definedName>
    <definedName name="_xlnm.Print_Area" localSheetId="4">'255'!$A$1:$F$30</definedName>
    <definedName name="_xlnm.Print_Area" localSheetId="6">'256'!$A$1:$E$23</definedName>
    <definedName name="_xlnm.Print_Area" localSheetId="8">'257'!$A$1:$L$32</definedName>
    <definedName name="_xlnm.Print_Area" localSheetId="9">'258'!$A$1:$M$21</definedName>
    <definedName name="_xlnm.Print_Area" localSheetId="10">'259'!$A$1:$M$28</definedName>
    <definedName name="_xlnm.Print_Area" localSheetId="11">'260'!$A$1:$K$15</definedName>
    <definedName name="_xlnm.Print_Area" localSheetId="12">'261'!$A$1:$L$11</definedName>
    <definedName name="_xlnm.Print_Area" localSheetId="13">'262'!$A$1:$K$12</definedName>
    <definedName name="_xlnm.Print_Area" localSheetId="14">'263'!$A$1:$E$11</definedName>
    <definedName name="_xlnm.Print_Area" localSheetId="15">'264'!$A$1:$E$15</definedName>
    <definedName name="_xlnm.Print_Area" localSheetId="16">'265'!$A$1:$V$30</definedName>
    <definedName name="_xlnm.Print_Area" localSheetId="17">'266'!$A$1:$H$12</definedName>
    <definedName name="_xlnm.Print_Area" localSheetId="18">'267'!$A$1:$R$35</definedName>
    <definedName name="_xlnm.Print_Area" localSheetId="20">'268'!$A$1:$K$20</definedName>
    <definedName name="_xlnm.Print_Area" localSheetId="21">'269'!$A$1:$E$28</definedName>
    <definedName name="_xlnm.Print_Area" localSheetId="22">'270'!$A$1:$H$18</definedName>
    <definedName name="_xlnm.Print_Area" localSheetId="23">'271'!$A$1:$G$66</definedName>
    <definedName name="_xlnm.Print_Area" localSheetId="1">التقديم!$A$1:$C$17</definedName>
    <definedName name="_xlnm.Print_Area" localSheetId="0">المقدمة!$A$1:$A$18</definedName>
    <definedName name="_xlnm.Print_Titles" localSheetId="23">'271'!$1:$7</definedName>
    <definedName name="sheet00" localSheetId="9">'[1]1'!#REF!</definedName>
    <definedName name="sheet00" localSheetId="16">'[1]1'!#REF!</definedName>
    <definedName name="sheet00" localSheetId="21">'[1]1'!#REF!</definedName>
    <definedName name="sheet00" localSheetId="22">'[1]1'!#REF!</definedName>
    <definedName name="sheet00" localSheetId="23">'[1]1'!#REF!</definedName>
    <definedName name="sheet00">'[1]1'!#REF!</definedName>
    <definedName name="sheet000" localSheetId="9">'[1]1'!#REF!</definedName>
    <definedName name="sheet000" localSheetId="23">'[1]1'!#REF!</definedName>
    <definedName name="sheet000">'[1]1'!#REF!</definedName>
    <definedName name="sheet1" localSheetId="6">'[1]1'!#REF!</definedName>
    <definedName name="sheet1" localSheetId="8">'[1]1'!#REF!</definedName>
    <definedName name="sheet1" localSheetId="9">'[1]1'!#REF!</definedName>
    <definedName name="sheet1" localSheetId="10">'[1]1'!#REF!</definedName>
    <definedName name="sheet1" localSheetId="11">'[1]1'!#REF!</definedName>
    <definedName name="sheet1" localSheetId="12">'[1]1'!#REF!</definedName>
    <definedName name="sheet1" localSheetId="13">'[1]1'!#REF!</definedName>
    <definedName name="sheet1" localSheetId="14">'[1]1'!#REF!</definedName>
    <definedName name="sheet1" localSheetId="15">'[1]1'!#REF!</definedName>
    <definedName name="sheet1" localSheetId="16">'[1]1'!#REF!</definedName>
    <definedName name="sheet1" localSheetId="17">'[1]1'!#REF!</definedName>
    <definedName name="sheet1" localSheetId="18">'[1]1'!#REF!</definedName>
    <definedName name="sheet1" localSheetId="20">'[1]1'!#REF!</definedName>
    <definedName name="sheet1" localSheetId="21">'[1]1'!#REF!</definedName>
    <definedName name="sheet1" localSheetId="22">'[1]1'!#REF!</definedName>
    <definedName name="sheet1" localSheetId="23">'[1]1'!#REF!</definedName>
    <definedName name="sheet1" localSheetId="0">'[2]1'!#REF!</definedName>
    <definedName name="sheet1">'[1]1'!#REF!</definedName>
    <definedName name="sheet1." localSheetId="9">'[1]1'!#REF!</definedName>
    <definedName name="sheet1." localSheetId="21">'[1]1'!#REF!</definedName>
    <definedName name="sheet1." localSheetId="22">'[1]1'!#REF!</definedName>
    <definedName name="sheet1.">'[1]1'!#REF!</definedName>
    <definedName name="sheet10" localSheetId="9">'[1]1'!#REF!</definedName>
    <definedName name="sheet10" localSheetId="21">'[1]1'!#REF!</definedName>
    <definedName name="sheet10" localSheetId="22">'[1]1'!#REF!</definedName>
    <definedName name="sheet10">'[1]1'!#REF!</definedName>
    <definedName name="sheet102" localSheetId="9">'[1]1'!#REF!</definedName>
    <definedName name="sheet102">'[1]1'!#REF!</definedName>
    <definedName name="sheet11" localSheetId="9">'[1]1'!#REF!</definedName>
    <definedName name="sheet11" localSheetId="21">'[1]1'!#REF!</definedName>
    <definedName name="sheet11" localSheetId="22">'[1]1'!#REF!</definedName>
    <definedName name="sheet11">'[1]1'!#REF!</definedName>
    <definedName name="sheet111" localSheetId="9">'[1]1'!#REF!</definedName>
    <definedName name="sheet111">'[1]1'!#REF!</definedName>
    <definedName name="sheet112" localSheetId="9">'[1]1'!#REF!</definedName>
    <definedName name="sheet112">'[1]1'!#REF!</definedName>
    <definedName name="sheet12" localSheetId="9">'[1]1'!#REF!</definedName>
    <definedName name="sheet12" localSheetId="21">'[1]1'!#REF!</definedName>
    <definedName name="sheet12" localSheetId="22">'[1]1'!#REF!</definedName>
    <definedName name="sheet12">'[1]1'!#REF!</definedName>
    <definedName name="sheet13" localSheetId="9">'[1]1'!#REF!</definedName>
    <definedName name="sheet13" localSheetId="21">'[1]1'!#REF!</definedName>
    <definedName name="sheet13" localSheetId="22">'[1]1'!#REF!</definedName>
    <definedName name="sheet13">'[1]1'!#REF!</definedName>
    <definedName name="sheet14" localSheetId="9">'[1]1'!#REF!</definedName>
    <definedName name="sheet14" localSheetId="21">'[1]1'!#REF!</definedName>
    <definedName name="sheet14" localSheetId="22">'[1]1'!#REF!</definedName>
    <definedName name="sheet14">'[1]1'!#REF!</definedName>
    <definedName name="sheet15" localSheetId="9">'[1]1'!#REF!</definedName>
    <definedName name="sheet15" localSheetId="21">'[1]1'!#REF!</definedName>
    <definedName name="sheet15">'[1]1'!#REF!</definedName>
    <definedName name="sheet16" localSheetId="9">'[1]1'!#REF!</definedName>
    <definedName name="sheet16">'[1]1'!#REF!</definedName>
    <definedName name="sheet17" localSheetId="9">'[1]1'!#REF!</definedName>
    <definedName name="sheet17">'[1]1'!#REF!</definedName>
    <definedName name="sheet18" localSheetId="9">'[1]1'!#REF!</definedName>
    <definedName name="sheet18">'[1]1'!#REF!</definedName>
    <definedName name="sheet19" localSheetId="9">'[1]1'!#REF!</definedName>
    <definedName name="sheet19">'[1]1'!#REF!</definedName>
    <definedName name="sheet2" localSheetId="9">'[1]1'!#REF!</definedName>
    <definedName name="sheet2" localSheetId="20">'[1]1'!#REF!</definedName>
    <definedName name="sheet2" localSheetId="21">'[1]1'!#REF!</definedName>
    <definedName name="sheet2" localSheetId="22">'[1]1'!#REF!</definedName>
    <definedName name="sheet2">'[1]1'!#REF!</definedName>
    <definedName name="sheet20" localSheetId="9">'[1]1'!#REF!</definedName>
    <definedName name="sheet20">'[1]1'!#REF!</definedName>
    <definedName name="sheet21" localSheetId="9">'[1]1'!#REF!</definedName>
    <definedName name="sheet21">'[1]1'!#REF!</definedName>
    <definedName name="sheet22" localSheetId="9">'[1]1'!#REF!</definedName>
    <definedName name="sheet22">'[1]1'!#REF!</definedName>
    <definedName name="sheet277" localSheetId="9">'[1]1'!#REF!</definedName>
    <definedName name="sheet277">'[1]1'!#REF!</definedName>
    <definedName name="sheet3" localSheetId="9">'[1]1'!#REF!</definedName>
    <definedName name="sheet3" localSheetId="21">'[1]1'!#REF!</definedName>
    <definedName name="sheet3" localSheetId="22">'[1]1'!#REF!</definedName>
    <definedName name="sheet3">'[1]1'!#REF!</definedName>
    <definedName name="sheet4" localSheetId="9">'[1]1'!#REF!</definedName>
    <definedName name="sheet4" localSheetId="18">'[1]1'!#REF!</definedName>
    <definedName name="sheet4" localSheetId="20">'[1]1'!#REF!</definedName>
    <definedName name="sheet4" localSheetId="21">'[1]1'!#REF!</definedName>
    <definedName name="sheet4" localSheetId="22">'[1]1'!#REF!</definedName>
    <definedName name="sheet4">'[1]1'!#REF!</definedName>
    <definedName name="sheet40" localSheetId="9">'[1]1'!#REF!</definedName>
    <definedName name="sheet40" localSheetId="21">'[1]1'!#REF!</definedName>
    <definedName name="sheet40" localSheetId="22">'[1]1'!#REF!</definedName>
    <definedName name="sheet40">'[1]1'!#REF!</definedName>
    <definedName name="sheet5" localSheetId="9">'[1]1'!#REF!</definedName>
    <definedName name="sheet5" localSheetId="21">'[1]1'!#REF!</definedName>
    <definedName name="sheet5" localSheetId="22">'[1]1'!#REF!</definedName>
    <definedName name="sheet5">'[1]1'!#REF!</definedName>
    <definedName name="sheet58" localSheetId="9">'[1]1'!#REF!</definedName>
    <definedName name="sheet58">'[1]1'!#REF!</definedName>
    <definedName name="sheet6" localSheetId="9">'[1]1'!#REF!</definedName>
    <definedName name="sheet6" localSheetId="21">'[1]1'!#REF!</definedName>
    <definedName name="sheet6" localSheetId="22">'[1]1'!#REF!</definedName>
    <definedName name="sheet6">'[1]1'!#REF!</definedName>
    <definedName name="sheet65" localSheetId="9">'[1]1'!#REF!</definedName>
    <definedName name="sheet65">'[1]1'!#REF!</definedName>
    <definedName name="sheet66" localSheetId="9">'[1]1'!#REF!</definedName>
    <definedName name="sheet66" localSheetId="21">'[1]1'!#REF!</definedName>
    <definedName name="sheet66" localSheetId="22">'[1]1'!#REF!</definedName>
    <definedName name="sheet66">'[1]1'!#REF!</definedName>
    <definedName name="sheet7" localSheetId="9">'[1]1'!#REF!</definedName>
    <definedName name="sheet7" localSheetId="21">'[1]1'!#REF!</definedName>
    <definedName name="sheet7" localSheetId="22">'[1]1'!#REF!</definedName>
    <definedName name="sheet7">'[1]1'!#REF!</definedName>
    <definedName name="sheet8" localSheetId="9">'[1]1'!#REF!</definedName>
    <definedName name="sheet8" localSheetId="17">'[1]1'!#REF!</definedName>
    <definedName name="sheet8" localSheetId="18">'[1]1'!#REF!</definedName>
    <definedName name="sheet8" localSheetId="20">'[1]1'!#REF!</definedName>
    <definedName name="sheet8" localSheetId="21">'[1]1'!#REF!</definedName>
    <definedName name="sheet8" localSheetId="22">'[1]1'!#REF!</definedName>
    <definedName name="sheet8">'[1]1'!#REF!</definedName>
    <definedName name="sheet9" localSheetId="9">'[1]1'!#REF!</definedName>
    <definedName name="sheet9" localSheetId="21">'[1]1'!#REF!</definedName>
    <definedName name="sheet9" localSheetId="22">'[1]1'!#REF!</definedName>
    <definedName name="sheet9">'[1]1'!#REF!</definedName>
  </definedNames>
  <calcPr calcId="191029" iterate="1"/>
</workbook>
</file>

<file path=xl/calcChain.xml><?xml version="1.0" encoding="utf-8"?>
<calcChain xmlns="http://schemas.openxmlformats.org/spreadsheetml/2006/main">
  <c r="B29" i="2" l="1"/>
  <c r="G18" i="126" l="1"/>
  <c r="C18" i="126"/>
  <c r="D18" i="126"/>
  <c r="E18" i="126"/>
  <c r="F18" i="126"/>
  <c r="B18" i="126"/>
  <c r="C27" i="125"/>
  <c r="D27" i="125"/>
  <c r="B27" i="125"/>
  <c r="I18" i="124"/>
  <c r="H18" i="124"/>
  <c r="H16" i="124"/>
  <c r="I10" i="124"/>
  <c r="H10" i="124"/>
  <c r="C19" i="124"/>
  <c r="E19" i="124"/>
  <c r="F19" i="124"/>
  <c r="B19" i="124"/>
  <c r="H11" i="124"/>
  <c r="I11" i="124"/>
  <c r="I19" i="124" s="1"/>
  <c r="H12" i="124"/>
  <c r="I12" i="124"/>
  <c r="J12" i="124"/>
  <c r="H13" i="124"/>
  <c r="I13" i="124"/>
  <c r="H14" i="124"/>
  <c r="I14" i="124"/>
  <c r="H15" i="124"/>
  <c r="I15" i="124"/>
  <c r="J15" i="124"/>
  <c r="I16" i="124"/>
  <c r="H17" i="124"/>
  <c r="I17" i="124"/>
  <c r="G18" i="124"/>
  <c r="J18" i="124" s="1"/>
  <c r="G17" i="124"/>
  <c r="G16" i="124"/>
  <c r="G15" i="124"/>
  <c r="G14" i="124"/>
  <c r="G13" i="124"/>
  <c r="G12" i="124"/>
  <c r="G11" i="124"/>
  <c r="G10" i="124"/>
  <c r="G19" i="124" s="1"/>
  <c r="D11" i="124"/>
  <c r="D12" i="124"/>
  <c r="D13" i="124"/>
  <c r="J13" i="124" s="1"/>
  <c r="D14" i="124"/>
  <c r="J14" i="124" s="1"/>
  <c r="D15" i="124"/>
  <c r="D16" i="124"/>
  <c r="J16" i="124" s="1"/>
  <c r="D17" i="124"/>
  <c r="J17" i="124" s="1"/>
  <c r="D18" i="124"/>
  <c r="D10" i="124"/>
  <c r="N13" i="123"/>
  <c r="O13" i="123"/>
  <c r="P13" i="123"/>
  <c r="Q13" i="123"/>
  <c r="N14" i="123"/>
  <c r="O14" i="123"/>
  <c r="P14" i="123"/>
  <c r="Q14" i="123"/>
  <c r="N15" i="123"/>
  <c r="O15" i="123"/>
  <c r="P15" i="123"/>
  <c r="Q15" i="123"/>
  <c r="N16" i="123"/>
  <c r="O16" i="123"/>
  <c r="P16" i="123"/>
  <c r="Q16" i="123"/>
  <c r="N17" i="123"/>
  <c r="O17" i="123"/>
  <c r="P17" i="123"/>
  <c r="Q17" i="123"/>
  <c r="N18" i="123"/>
  <c r="O18" i="123"/>
  <c r="P18" i="123"/>
  <c r="Q18" i="123"/>
  <c r="N19" i="123"/>
  <c r="O19" i="123"/>
  <c r="P19" i="123"/>
  <c r="Q19" i="123"/>
  <c r="N20" i="123"/>
  <c r="O20" i="123"/>
  <c r="P20" i="123"/>
  <c r="Q20" i="123"/>
  <c r="N21" i="123"/>
  <c r="O21" i="123"/>
  <c r="P21" i="123"/>
  <c r="Q21" i="123"/>
  <c r="N22" i="123"/>
  <c r="O22" i="123"/>
  <c r="P22" i="123"/>
  <c r="Q22" i="123"/>
  <c r="N23" i="123"/>
  <c r="O23" i="123"/>
  <c r="P23" i="123"/>
  <c r="Q23" i="123"/>
  <c r="N24" i="123"/>
  <c r="O24" i="123"/>
  <c r="P24" i="123"/>
  <c r="Q24" i="123"/>
  <c r="N25" i="123"/>
  <c r="O25" i="123"/>
  <c r="P25" i="123"/>
  <c r="Q25" i="123"/>
  <c r="N26" i="123"/>
  <c r="O26" i="123"/>
  <c r="P26" i="123"/>
  <c r="Q26" i="123"/>
  <c r="N27" i="123"/>
  <c r="O27" i="123"/>
  <c r="P27" i="123"/>
  <c r="Q27" i="123"/>
  <c r="N28" i="123"/>
  <c r="O28" i="123"/>
  <c r="P28" i="123"/>
  <c r="Q28" i="123"/>
  <c r="N29" i="123"/>
  <c r="O29" i="123"/>
  <c r="P29" i="123"/>
  <c r="Q29" i="123"/>
  <c r="N30" i="123"/>
  <c r="O30" i="123"/>
  <c r="P30" i="123"/>
  <c r="Q30" i="123"/>
  <c r="N31" i="123"/>
  <c r="O31" i="123"/>
  <c r="P31" i="123"/>
  <c r="Q31" i="123"/>
  <c r="N32" i="123"/>
  <c r="O32" i="123"/>
  <c r="P32" i="123"/>
  <c r="Q32" i="123"/>
  <c r="N33" i="123"/>
  <c r="O33" i="123"/>
  <c r="P33" i="123"/>
  <c r="Q33" i="123"/>
  <c r="N34" i="123"/>
  <c r="O34" i="123"/>
  <c r="P34" i="123"/>
  <c r="Q34" i="123"/>
  <c r="Q12" i="123"/>
  <c r="Q35" i="123" s="1"/>
  <c r="P12" i="123"/>
  <c r="O12" i="123"/>
  <c r="N12" i="123"/>
  <c r="C35" i="123"/>
  <c r="D35" i="123"/>
  <c r="E35" i="123"/>
  <c r="F35" i="123"/>
  <c r="G35" i="123"/>
  <c r="H35" i="123"/>
  <c r="I35" i="123"/>
  <c r="J35" i="123"/>
  <c r="K35" i="123"/>
  <c r="L35" i="123"/>
  <c r="M35" i="123"/>
  <c r="O35" i="123"/>
  <c r="P35" i="123"/>
  <c r="B35" i="123"/>
  <c r="C12" i="121"/>
  <c r="E12" i="121"/>
  <c r="F12" i="121"/>
  <c r="B12" i="121"/>
  <c r="G11" i="121"/>
  <c r="G10" i="121"/>
  <c r="G12" i="121" s="1"/>
  <c r="D11" i="121"/>
  <c r="D10" i="121"/>
  <c r="D12" i="121" s="1"/>
  <c r="C15" i="101"/>
  <c r="D15" i="101"/>
  <c r="B15" i="101"/>
  <c r="C11" i="97"/>
  <c r="D11" i="97"/>
  <c r="B11" i="97"/>
  <c r="G10" i="128"/>
  <c r="G11" i="128"/>
  <c r="G12" i="128"/>
  <c r="G9" i="128"/>
  <c r="D10" i="128"/>
  <c r="D11" i="128"/>
  <c r="D12" i="128"/>
  <c r="D9" i="128"/>
  <c r="H10" i="128"/>
  <c r="J10" i="128" s="1"/>
  <c r="I10" i="128"/>
  <c r="H11" i="128"/>
  <c r="J11" i="128" s="1"/>
  <c r="I11" i="128"/>
  <c r="H12" i="128"/>
  <c r="I12" i="128"/>
  <c r="J12" i="128"/>
  <c r="I9" i="128"/>
  <c r="H9" i="128"/>
  <c r="J9" i="128" s="1"/>
  <c r="C11" i="92"/>
  <c r="D11" i="92"/>
  <c r="E11" i="92"/>
  <c r="F11" i="92"/>
  <c r="G11" i="92"/>
  <c r="H11" i="92"/>
  <c r="I11" i="92"/>
  <c r="J11" i="92"/>
  <c r="K11" i="92"/>
  <c r="B11" i="92"/>
  <c r="C15" i="83"/>
  <c r="E15" i="83"/>
  <c r="F15" i="83"/>
  <c r="B15" i="83"/>
  <c r="H10" i="83"/>
  <c r="I10" i="83"/>
  <c r="J10" i="83" s="1"/>
  <c r="H11" i="83"/>
  <c r="I11" i="83"/>
  <c r="H12" i="83"/>
  <c r="J12" i="83" s="1"/>
  <c r="I12" i="83"/>
  <c r="H13" i="83"/>
  <c r="J13" i="83" s="1"/>
  <c r="I13" i="83"/>
  <c r="H14" i="83"/>
  <c r="I14" i="83"/>
  <c r="I9" i="83"/>
  <c r="I15" i="83" s="1"/>
  <c r="H9" i="83"/>
  <c r="J9" i="83" s="1"/>
  <c r="K23" i="78"/>
  <c r="D26" i="78"/>
  <c r="D27" i="78" s="1"/>
  <c r="E26" i="78"/>
  <c r="F26" i="78"/>
  <c r="G26" i="78"/>
  <c r="H26" i="78"/>
  <c r="I26" i="78"/>
  <c r="J26" i="78"/>
  <c r="J27" i="78" s="1"/>
  <c r="C27" i="78"/>
  <c r="C26" i="78"/>
  <c r="D17" i="78"/>
  <c r="E17" i="78"/>
  <c r="F17" i="78"/>
  <c r="G17" i="78"/>
  <c r="H17" i="78"/>
  <c r="I17" i="78"/>
  <c r="J17" i="78"/>
  <c r="C17" i="78"/>
  <c r="F24" i="119"/>
  <c r="F19" i="119"/>
  <c r="F10" i="119"/>
  <c r="F9" i="119"/>
  <c r="J9" i="119"/>
  <c r="C31" i="119"/>
  <c r="D31" i="119"/>
  <c r="E31" i="119"/>
  <c r="G31" i="119"/>
  <c r="H31" i="119"/>
  <c r="I31" i="119"/>
  <c r="B31" i="119"/>
  <c r="C23" i="62"/>
  <c r="D23" i="62"/>
  <c r="B23" i="62"/>
  <c r="C29" i="2"/>
  <c r="D29" i="2"/>
  <c r="E29" i="2"/>
  <c r="C14" i="30"/>
  <c r="D14" i="30"/>
  <c r="E14" i="30"/>
  <c r="B14" i="30"/>
  <c r="D19" i="130"/>
  <c r="E19" i="130"/>
  <c r="F19" i="130"/>
  <c r="G19" i="130"/>
  <c r="H19" i="130"/>
  <c r="I19" i="130"/>
  <c r="J19" i="130"/>
  <c r="J20" i="130"/>
  <c r="D13" i="130"/>
  <c r="E13" i="130"/>
  <c r="F13" i="130"/>
  <c r="G13" i="130"/>
  <c r="H13" i="130"/>
  <c r="I13" i="130"/>
  <c r="J13" i="130"/>
  <c r="C19" i="130"/>
  <c r="C13" i="130"/>
  <c r="C20" i="130" s="1"/>
  <c r="K10" i="130"/>
  <c r="K11" i="130"/>
  <c r="K12" i="130"/>
  <c r="K14" i="130"/>
  <c r="K15" i="130"/>
  <c r="K16" i="130"/>
  <c r="K17" i="130"/>
  <c r="K18" i="130"/>
  <c r="K9" i="130"/>
  <c r="S18" i="118"/>
  <c r="R12" i="118"/>
  <c r="S12" i="118"/>
  <c r="T12" i="118"/>
  <c r="U12" i="118"/>
  <c r="R13" i="118"/>
  <c r="S13" i="118"/>
  <c r="T13" i="118"/>
  <c r="U13" i="118"/>
  <c r="R14" i="118"/>
  <c r="S14" i="118"/>
  <c r="T14" i="118"/>
  <c r="U14" i="118"/>
  <c r="R15" i="118"/>
  <c r="S15" i="118"/>
  <c r="T15" i="118"/>
  <c r="U15" i="118"/>
  <c r="R16" i="118"/>
  <c r="S16" i="118"/>
  <c r="T16" i="118"/>
  <c r="U16" i="118"/>
  <c r="R17" i="118"/>
  <c r="S17" i="118"/>
  <c r="T17" i="118"/>
  <c r="U17" i="118"/>
  <c r="R18" i="118"/>
  <c r="T18" i="118"/>
  <c r="U18" i="118"/>
  <c r="R19" i="118"/>
  <c r="S19" i="118"/>
  <c r="T19" i="118"/>
  <c r="U19" i="118"/>
  <c r="R20" i="118"/>
  <c r="S20" i="118"/>
  <c r="T20" i="118"/>
  <c r="U20" i="118"/>
  <c r="R21" i="118"/>
  <c r="S21" i="118"/>
  <c r="T21" i="118"/>
  <c r="U21" i="118"/>
  <c r="R22" i="118"/>
  <c r="S22" i="118"/>
  <c r="T22" i="118"/>
  <c r="U22" i="118"/>
  <c r="R23" i="118"/>
  <c r="S23" i="118"/>
  <c r="T23" i="118"/>
  <c r="U23" i="118"/>
  <c r="R24" i="118"/>
  <c r="S24" i="118"/>
  <c r="T24" i="118"/>
  <c r="U24" i="118"/>
  <c r="R25" i="118"/>
  <c r="S25" i="118"/>
  <c r="T25" i="118"/>
  <c r="U25" i="118"/>
  <c r="R26" i="118"/>
  <c r="S26" i="118"/>
  <c r="T26" i="118"/>
  <c r="U26" i="118"/>
  <c r="R27" i="118"/>
  <c r="S27" i="118"/>
  <c r="T27" i="118"/>
  <c r="U27" i="118"/>
  <c r="R28" i="118"/>
  <c r="S28" i="118"/>
  <c r="T28" i="118"/>
  <c r="U28" i="118"/>
  <c r="R29" i="118"/>
  <c r="S29" i="118"/>
  <c r="T29" i="118"/>
  <c r="U29" i="118"/>
  <c r="C30" i="118"/>
  <c r="D30" i="118"/>
  <c r="E30" i="118"/>
  <c r="F30" i="118"/>
  <c r="G30" i="118"/>
  <c r="H30" i="118"/>
  <c r="I30" i="118"/>
  <c r="J30" i="118"/>
  <c r="K30" i="118"/>
  <c r="L30" i="118"/>
  <c r="M30" i="118"/>
  <c r="N30" i="118"/>
  <c r="O30" i="118"/>
  <c r="P30" i="118"/>
  <c r="Q30" i="118"/>
  <c r="B30" i="118"/>
  <c r="D19" i="124" l="1"/>
  <c r="G20" i="130"/>
  <c r="G27" i="78"/>
  <c r="H15" i="83"/>
  <c r="J11" i="124"/>
  <c r="F27" i="78"/>
  <c r="J14" i="83"/>
  <c r="J11" i="83"/>
  <c r="J15" i="83" s="1"/>
  <c r="J10" i="124"/>
  <c r="D20" i="130"/>
  <c r="N35" i="123"/>
  <c r="I27" i="78"/>
  <c r="E27" i="78"/>
  <c r="H19" i="124"/>
  <c r="J19" i="124"/>
  <c r="K19" i="130"/>
  <c r="S30" i="118"/>
  <c r="R30" i="118"/>
  <c r="H27" i="78"/>
  <c r="F20" i="130"/>
  <c r="H20" i="130"/>
  <c r="I20" i="130"/>
  <c r="K13" i="130"/>
  <c r="E20" i="130"/>
  <c r="K9" i="119"/>
  <c r="T30" i="118"/>
  <c r="U30" i="118"/>
  <c r="B67" i="62"/>
  <c r="B43" i="2"/>
  <c r="B52" i="2"/>
  <c r="B35" i="2"/>
  <c r="B34" i="2"/>
  <c r="B33" i="2"/>
  <c r="B32" i="2"/>
  <c r="E28" i="30"/>
  <c r="E27" i="30"/>
  <c r="K18" i="78"/>
  <c r="K9" i="78"/>
  <c r="K25" i="78"/>
  <c r="K24" i="78"/>
  <c r="K22" i="78"/>
  <c r="K21" i="78"/>
  <c r="K20" i="78"/>
  <c r="K19" i="78"/>
  <c r="K12" i="78"/>
  <c r="K11" i="78"/>
  <c r="K10" i="78"/>
  <c r="K16" i="78"/>
  <c r="K15" i="78"/>
  <c r="K14" i="78"/>
  <c r="K13" i="78"/>
  <c r="K26" i="78" l="1"/>
  <c r="K17" i="78"/>
  <c r="K20" i="130"/>
  <c r="A30" i="62"/>
  <c r="A32" i="62"/>
  <c r="A33" i="62"/>
  <c r="A34" i="62"/>
  <c r="A35" i="62"/>
  <c r="A37" i="62"/>
  <c r="A38" i="62"/>
  <c r="A39" i="62"/>
  <c r="A41" i="62"/>
  <c r="A42" i="62"/>
  <c r="A44" i="62"/>
  <c r="A45" i="62"/>
  <c r="K27" i="78" l="1"/>
  <c r="B40" i="62"/>
  <c r="B37" i="2" l="1"/>
  <c r="B36" i="2"/>
  <c r="F29" i="119" l="1"/>
  <c r="F30" i="119"/>
  <c r="G11" i="83" l="1"/>
  <c r="G10" i="83"/>
  <c r="D11" i="83"/>
  <c r="D10" i="83"/>
  <c r="F28" i="119" l="1"/>
  <c r="K28" i="119" s="1"/>
  <c r="J28" i="119"/>
  <c r="J29" i="119"/>
  <c r="K29" i="119" s="1"/>
  <c r="B36" i="62"/>
  <c r="B30" i="62" l="1"/>
  <c r="B27" i="30" l="1"/>
  <c r="B41" i="2"/>
  <c r="B40" i="2"/>
  <c r="B39" i="2"/>
  <c r="B38" i="2"/>
  <c r="B33" i="62" l="1"/>
  <c r="B37" i="62"/>
  <c r="B34" i="62"/>
  <c r="B42" i="62"/>
  <c r="B45" i="62"/>
  <c r="B41" i="62"/>
  <c r="B39" i="62"/>
  <c r="B32" i="62"/>
  <c r="B44" i="62"/>
  <c r="B35" i="62"/>
  <c r="B38" i="62"/>
  <c r="B31" i="62"/>
  <c r="B43" i="62"/>
  <c r="J30" i="119" l="1"/>
  <c r="J27" i="119"/>
  <c r="F27" i="119"/>
  <c r="K27" i="119" s="1"/>
  <c r="J26" i="119"/>
  <c r="F26" i="119"/>
  <c r="J25" i="119"/>
  <c r="F25" i="119"/>
  <c r="J24" i="119"/>
  <c r="J23" i="119"/>
  <c r="F23" i="119"/>
  <c r="J22" i="119"/>
  <c r="F22" i="119"/>
  <c r="J21" i="119"/>
  <c r="F21" i="119"/>
  <c r="J20" i="119"/>
  <c r="F20" i="119"/>
  <c r="J19" i="119"/>
  <c r="J18" i="119"/>
  <c r="F18" i="119"/>
  <c r="J17" i="119"/>
  <c r="F17" i="119"/>
  <c r="J16" i="119"/>
  <c r="F16" i="119"/>
  <c r="J15" i="119"/>
  <c r="F15" i="119"/>
  <c r="J14" i="119"/>
  <c r="F14" i="119"/>
  <c r="J13" i="119"/>
  <c r="F13" i="119"/>
  <c r="J12" i="119"/>
  <c r="F12" i="119"/>
  <c r="J11" i="119"/>
  <c r="F11" i="119"/>
  <c r="J10" i="119"/>
  <c r="J31" i="119" l="1"/>
  <c r="F31" i="119"/>
  <c r="K11" i="119"/>
  <c r="K18" i="119"/>
  <c r="K24" i="119"/>
  <c r="K26" i="119"/>
  <c r="K30" i="119"/>
  <c r="K25" i="119"/>
  <c r="K23" i="119"/>
  <c r="K22" i="119"/>
  <c r="K21" i="119"/>
  <c r="K20" i="119"/>
  <c r="K19" i="119"/>
  <c r="K17" i="119"/>
  <c r="K16" i="119"/>
  <c r="K15" i="119"/>
  <c r="K14" i="119"/>
  <c r="K13" i="119"/>
  <c r="K12" i="119"/>
  <c r="K10" i="119"/>
  <c r="B45" i="2"/>
  <c r="B47" i="2"/>
  <c r="D9" i="83"/>
  <c r="G9" i="83"/>
  <c r="G15" i="83" s="1"/>
  <c r="D12" i="83"/>
  <c r="G12" i="83"/>
  <c r="D13" i="83"/>
  <c r="G13" i="83"/>
  <c r="D14" i="83"/>
  <c r="G14" i="83"/>
  <c r="B50" i="2"/>
  <c r="B51" i="2"/>
  <c r="B48" i="2"/>
  <c r="B46" i="2"/>
  <c r="B44" i="2"/>
  <c r="B49" i="2"/>
  <c r="B42" i="2"/>
  <c r="E31" i="30"/>
  <c r="D31" i="30"/>
  <c r="C31" i="30"/>
  <c r="B31" i="30"/>
  <c r="E30" i="30"/>
  <c r="D30" i="30"/>
  <c r="C30" i="30"/>
  <c r="B30" i="30"/>
  <c r="E29" i="30"/>
  <c r="D29" i="30"/>
  <c r="C29" i="30"/>
  <c r="B29" i="30"/>
  <c r="D28" i="30"/>
  <c r="C28" i="30"/>
  <c r="B28" i="30"/>
  <c r="D27" i="30"/>
  <c r="C27" i="30"/>
  <c r="C26" i="30"/>
  <c r="D26" i="30"/>
  <c r="E26" i="30"/>
  <c r="B26" i="30"/>
  <c r="D15" i="83" l="1"/>
  <c r="K31" i="119"/>
  <c r="B54" i="2"/>
  <c r="B33" i="30"/>
  <c r="E33" i="30"/>
  <c r="C33" i="30"/>
  <c r="D33" i="30"/>
</calcChain>
</file>

<file path=xl/sharedStrings.xml><?xml version="1.0" encoding="utf-8"?>
<sst xmlns="http://schemas.openxmlformats.org/spreadsheetml/2006/main" count="1136" uniqueCount="763">
  <si>
    <t>المجموع</t>
  </si>
  <si>
    <t>Total</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</si>
  <si>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</si>
  <si>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</si>
  <si>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</si>
  <si>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</si>
  <si>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</si>
  <si>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</si>
  <si>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</si>
  <si>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</si>
  <si>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</si>
  <si>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</si>
  <si>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</si>
  <si>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</si>
  <si>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</si>
  <si>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</si>
  <si>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</si>
  <si>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</si>
  <si>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</si>
  <si>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</si>
  <si>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</si>
  <si>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</si>
  <si>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</si>
  <si>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</si>
  <si>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</si>
  <si>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</si>
  <si>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</si>
  <si>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</si>
  <si>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Tennis Court</t>
  </si>
  <si>
    <t>Squash Court</t>
  </si>
  <si>
    <t>Hockey Field</t>
  </si>
  <si>
    <t>Golf Course</t>
  </si>
  <si>
    <t>نادي الشراع</t>
  </si>
  <si>
    <t>Sailing Club</t>
  </si>
  <si>
    <t>مركز البولينج</t>
  </si>
  <si>
    <t>Bowling Centre</t>
  </si>
  <si>
    <t xml:space="preserve">Total </t>
  </si>
  <si>
    <t>اتحادات رياضية</t>
  </si>
  <si>
    <t>ذكور</t>
  </si>
  <si>
    <t>إناث</t>
  </si>
  <si>
    <t>المدارس</t>
  </si>
  <si>
    <t>المراكز الشبابية</t>
  </si>
  <si>
    <t>الفرجان</t>
  </si>
  <si>
    <t>الأندية الثانية</t>
  </si>
  <si>
    <t>Schools</t>
  </si>
  <si>
    <t>Youth Centers</t>
  </si>
  <si>
    <t>Furgan</t>
  </si>
  <si>
    <t>Federations</t>
  </si>
  <si>
    <t>أخرى</t>
  </si>
  <si>
    <t>Sports Federations</t>
  </si>
  <si>
    <t>Specialized Sports Committees and Clubs</t>
  </si>
  <si>
    <t xml:space="preserve">Support Sport Committees </t>
  </si>
  <si>
    <t xml:space="preserve">اللجان الرياضية المساندة </t>
  </si>
  <si>
    <t xml:space="preserve">المجموع </t>
  </si>
  <si>
    <t xml:space="preserve">اللجان الرياضية المساندة
 Support Sport Committees </t>
  </si>
  <si>
    <t>Tennis</t>
  </si>
  <si>
    <t>Volleyball</t>
  </si>
  <si>
    <t>Handball</t>
  </si>
  <si>
    <t>Basketball</t>
  </si>
  <si>
    <t>Football</t>
  </si>
  <si>
    <t>اللجان والأندية الرياضية المتخصصة
 Specialized Sports Committees and Clubs</t>
  </si>
  <si>
    <t>اتحادات رياضية
Sports Federations</t>
  </si>
  <si>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</si>
  <si>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</si>
  <si>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ملعب كرة شاطئية</t>
  </si>
  <si>
    <t>Beach Ball Pitch</t>
  </si>
  <si>
    <t>الأندية الأولى</t>
  </si>
  <si>
    <t>المدربون ومساعدوهم</t>
  </si>
  <si>
    <t>أخصائيو العلاج الطبيعي ومساعديهم</t>
  </si>
  <si>
    <t>Males</t>
  </si>
  <si>
    <t>Females</t>
  </si>
  <si>
    <t>الفنادق</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</si>
  <si>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</si>
  <si>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</si>
  <si>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</si>
  <si>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</si>
  <si>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</si>
  <si>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</si>
  <si>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</si>
  <si>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</si>
  <si>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الثمامة</t>
  </si>
  <si>
    <t>فريج الذخيرة</t>
  </si>
  <si>
    <t>فريج غرب نعيجة</t>
  </si>
  <si>
    <t>فريج شرق نعيجة</t>
  </si>
  <si>
    <t>فريج عين خالد</t>
  </si>
  <si>
    <t xml:space="preserve">Nurses  </t>
  </si>
  <si>
    <t>Name of Playground</t>
  </si>
  <si>
    <t>وصف السلعة</t>
  </si>
  <si>
    <t>الممرضون</t>
  </si>
  <si>
    <t>أهم واردات دولة قطر من السلع الرياضية</t>
  </si>
  <si>
    <t>HS Code</t>
  </si>
  <si>
    <t>Commodity Descreption</t>
  </si>
  <si>
    <t>01012910</t>
  </si>
  <si>
    <t>خيول للرياضة</t>
  </si>
  <si>
    <t>42031000</t>
  </si>
  <si>
    <t>42032100</t>
  </si>
  <si>
    <t>42032900</t>
  </si>
  <si>
    <t>42034000</t>
  </si>
  <si>
    <t>61121100</t>
  </si>
  <si>
    <t>61121200</t>
  </si>
  <si>
    <t>61121900</t>
  </si>
  <si>
    <t>61122000</t>
  </si>
  <si>
    <t>61123100</t>
  </si>
  <si>
    <t>61123900</t>
  </si>
  <si>
    <t>61124100</t>
  </si>
  <si>
    <t>61124900</t>
  </si>
  <si>
    <t>62111100</t>
  </si>
  <si>
    <t>ملابس سباحة للرجال أو الصبية</t>
  </si>
  <si>
    <t>62111200</t>
  </si>
  <si>
    <t>ملابس سباحة للنساء أو البنات</t>
  </si>
  <si>
    <t>62112000</t>
  </si>
  <si>
    <t>بدل للتزلج</t>
  </si>
  <si>
    <t>غيرها من الالبسه الرياضيه</t>
  </si>
  <si>
    <t>62113220</t>
  </si>
  <si>
    <t>62113290</t>
  </si>
  <si>
    <t>62113320</t>
  </si>
  <si>
    <t>62113390</t>
  </si>
  <si>
    <t>62113920</t>
  </si>
  <si>
    <t>62113990</t>
  </si>
  <si>
    <t>62114200</t>
  </si>
  <si>
    <t>62114300</t>
  </si>
  <si>
    <t>62114900</t>
  </si>
  <si>
    <t>64021200</t>
  </si>
  <si>
    <t>64021900</t>
  </si>
  <si>
    <t>غيرها من الاحذية</t>
  </si>
  <si>
    <t>64029100</t>
  </si>
  <si>
    <t>أحذية تغطي الكاحل</t>
  </si>
  <si>
    <t>غيرها من الاحذيه</t>
  </si>
  <si>
    <t>64031200</t>
  </si>
  <si>
    <t>64031900</t>
  </si>
  <si>
    <t>64041100</t>
  </si>
  <si>
    <t>أحذية بنعال خارجية من مطاط أو لدائن للرياضة، (أحذية كرة السلة أحذية الرياضة البدنية وأحذية التمرين وأحذية مماثلة)</t>
  </si>
  <si>
    <t>65061010</t>
  </si>
  <si>
    <t>أغطية رأس للأنشطة الرياضية</t>
  </si>
  <si>
    <t>83062100</t>
  </si>
  <si>
    <t>تماثيل مطلية بمعادن ثمينة</t>
  </si>
  <si>
    <t>83062900</t>
  </si>
  <si>
    <t>غيرها من التماثيل المطليه</t>
  </si>
  <si>
    <t>83063000</t>
  </si>
  <si>
    <t>أطر للصور الفوتوغرافية واللوحات وما يماثلها</t>
  </si>
  <si>
    <t>84328000</t>
  </si>
  <si>
    <t>أجهزة أخرى مما يستعمل في الزراعة أو البستنة أو تحضير أو فلاحة التربة، محادل الحدائق أو الملاعب الرياضية</t>
  </si>
  <si>
    <t>89031000</t>
  </si>
  <si>
    <t>يخوت وقوارب أخر للنزهة أو الرياضة، قوارب للتجديف وزوارق خفيفة (كاندى) قابلة للنفخ</t>
  </si>
  <si>
    <t>89039100</t>
  </si>
  <si>
    <t>89039200</t>
  </si>
  <si>
    <t>89039910</t>
  </si>
  <si>
    <t>89039920</t>
  </si>
  <si>
    <t>89039930</t>
  </si>
  <si>
    <t>دراجات مائية (جت سكي)</t>
  </si>
  <si>
    <t>89039990</t>
  </si>
  <si>
    <t>غيرها من القوارب</t>
  </si>
  <si>
    <t>89079000</t>
  </si>
  <si>
    <t>غيرها من الطوافات</t>
  </si>
  <si>
    <t>93032000</t>
  </si>
  <si>
    <t>93033000</t>
  </si>
  <si>
    <t>93039000</t>
  </si>
  <si>
    <t>غيرها من أنواع البنادق</t>
  </si>
  <si>
    <t>93062110</t>
  </si>
  <si>
    <t>93062190</t>
  </si>
  <si>
    <t>قنابل، قنابل يدوية، طوربيدات، ألغام، قذائف وغيرها من الذخائر الحربية وأجزاؤها</t>
  </si>
  <si>
    <t>93062910</t>
  </si>
  <si>
    <t>93062990</t>
  </si>
  <si>
    <t>غيرها من أجزاء ولوازم الخراطيش</t>
  </si>
  <si>
    <t>93063010</t>
  </si>
  <si>
    <t>93063090</t>
  </si>
  <si>
    <t>خراطيش وأجزاؤها</t>
  </si>
  <si>
    <t>93069000</t>
  </si>
  <si>
    <t>غيرها من الخراطيش</t>
  </si>
  <si>
    <t>95069100</t>
  </si>
  <si>
    <t>95069900</t>
  </si>
  <si>
    <t>غيرها من المعدات الرياضيه</t>
  </si>
  <si>
    <t>95079000</t>
  </si>
  <si>
    <t>الإتحادات</t>
  </si>
  <si>
    <t>استاد رياضي</t>
  </si>
  <si>
    <t>ملعب اسكواش</t>
  </si>
  <si>
    <t>ملعب هوكي</t>
  </si>
  <si>
    <t>ملعب جولف</t>
  </si>
  <si>
    <t>MOST IMPORTANT OF QATAR IMPORTS FROM SPORTS GOODS</t>
  </si>
  <si>
    <t>فريج الوكير</t>
  </si>
  <si>
    <t xml:space="preserve">اللجان والأندية الرياضية المتخصصة </t>
  </si>
  <si>
    <t xml:space="preserve">مضمار ألعاب القوى </t>
  </si>
  <si>
    <t>ملعب إسكواش</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</si>
  <si>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</si>
  <si>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</si>
  <si>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</si>
  <si>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</si>
  <si>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</si>
  <si>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</si>
  <si>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</si>
  <si>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</si>
  <si>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</si>
  <si>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أحذية رياضية اخرى</t>
  </si>
  <si>
    <t>خراطيش للصيد أو للرماية الرياضية</t>
  </si>
  <si>
    <t>نوع المدارس</t>
  </si>
  <si>
    <t>كرة قدم</t>
  </si>
  <si>
    <t>كرة طائرة</t>
  </si>
  <si>
    <t>كرة سلة</t>
  </si>
  <si>
    <t>كرة يد</t>
  </si>
  <si>
    <t>تنس أرضي</t>
  </si>
  <si>
    <t>Gymnasium</t>
  </si>
  <si>
    <t>المدارس الابتدائية</t>
  </si>
  <si>
    <t>المدارس الإعدادية</t>
  </si>
  <si>
    <t>Preparatory Schools</t>
  </si>
  <si>
    <t>المدارس الثانوية</t>
  </si>
  <si>
    <t>Secondary Schools</t>
  </si>
  <si>
    <t>المدارس المشتركة</t>
  </si>
  <si>
    <t>Joint Schools</t>
  </si>
  <si>
    <t>Municipality</t>
  </si>
  <si>
    <t>الدوحة</t>
  </si>
  <si>
    <t>Doha</t>
  </si>
  <si>
    <t>الريان</t>
  </si>
  <si>
    <t>أم صلال</t>
  </si>
  <si>
    <t>Al Khor</t>
  </si>
  <si>
    <t>الشمال</t>
  </si>
  <si>
    <t>الوكرة</t>
  </si>
  <si>
    <t>ملعب كرة قدم Pitch</t>
  </si>
  <si>
    <t>ملعب  تنس Tennis Court</t>
  </si>
  <si>
    <t>ملعب إسكواش Squash Court</t>
  </si>
  <si>
    <t>ملعب كرة سلة Basketball Court</t>
  </si>
  <si>
    <t>ملعب كرة طائرة Volleyball Court</t>
  </si>
  <si>
    <t>بركة سباحة Swimming Pool</t>
  </si>
  <si>
    <t>ملعب كرة يد Handball Court</t>
  </si>
  <si>
    <t>مضمار ألعاب القوى  Athletics  Track</t>
  </si>
  <si>
    <t>ميدان للرماية Shooting Gallery</t>
  </si>
  <si>
    <t>استاد رياضي Staduim</t>
  </si>
  <si>
    <t>صالة بلياردو Billiard Hall</t>
  </si>
  <si>
    <t>ميدان للفروسية Eqestrian Field</t>
  </si>
  <si>
    <t>حلبة سباق سيارات Car Race Ring</t>
  </si>
  <si>
    <t>ملعب كرة شاطئية Beach Ball Pitch</t>
  </si>
  <si>
    <t>مضمار سباق الهجن Camel Race Field</t>
  </si>
  <si>
    <t>مضمار سباق الخيل Horse Race Field</t>
  </si>
  <si>
    <t>ملعب جولف Golf Course</t>
  </si>
  <si>
    <t>نادي الشراع Sailing Club</t>
  </si>
  <si>
    <t>مركز البولينج Bowling Centre</t>
  </si>
  <si>
    <t>بيان تقديري لمعدل الممارسين للنشاط الرياضي في ملاعب الفرجان خلال عام 2016</t>
  </si>
  <si>
    <t>أسم الملعب</t>
  </si>
  <si>
    <t>المعدل الشهري</t>
  </si>
  <si>
    <t>فريج جنوب الدحيل</t>
  </si>
  <si>
    <t>فريج أبو هامور</t>
  </si>
  <si>
    <t>فريج الوكرة</t>
  </si>
  <si>
    <t>المعدل الشهري الكلي</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</si>
  <si>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</si>
  <si>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</si>
  <si>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</si>
  <si>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</si>
  <si>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</si>
  <si>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</si>
  <si>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</si>
  <si>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Al Thumama </t>
  </si>
  <si>
    <t xml:space="preserve">Al Thakira </t>
  </si>
  <si>
    <t xml:space="preserve">West Nuaija </t>
  </si>
  <si>
    <t xml:space="preserve">East Nuaija </t>
  </si>
  <si>
    <t>Ain Khalid</t>
  </si>
  <si>
    <t>المؤسسات الرياضية حسب النوع</t>
  </si>
  <si>
    <t xml:space="preserve"> مصادر البيانات:</t>
  </si>
  <si>
    <t xml:space="preserve">المرافق الرياضية </t>
  </si>
  <si>
    <t xml:space="preserve">نوع المؤسسات الشبابية والرياضية </t>
  </si>
  <si>
    <t xml:space="preserve">مراكز شبابية عامة </t>
  </si>
  <si>
    <t xml:space="preserve">مراكز شبابية متخصصة </t>
  </si>
  <si>
    <t>المؤسسات الشبابية والرياضية حسب النوع</t>
  </si>
  <si>
    <t xml:space="preserve">المؤسسات الشبابية والرياضية حسب البلدية </t>
  </si>
  <si>
    <t xml:space="preserve">                    البلدية </t>
  </si>
  <si>
    <t xml:space="preserve">الدوحة </t>
  </si>
  <si>
    <t xml:space="preserve">الريان </t>
  </si>
  <si>
    <t xml:space="preserve">الوكرة </t>
  </si>
  <si>
    <t xml:space="preserve">ام صلال </t>
  </si>
  <si>
    <t xml:space="preserve">الشمال </t>
  </si>
  <si>
    <t xml:space="preserve">الظعاين </t>
  </si>
  <si>
    <t xml:space="preserve">الشحانية </t>
  </si>
  <si>
    <t xml:space="preserve">قطريون </t>
  </si>
  <si>
    <t xml:space="preserve">غير قطريين </t>
  </si>
  <si>
    <t xml:space="preserve">ذكور </t>
  </si>
  <si>
    <t xml:space="preserve">أقل من 15 سنة </t>
  </si>
  <si>
    <t>فنون مسرحية</t>
  </si>
  <si>
    <t>أنشطة هواة القنص</t>
  </si>
  <si>
    <t xml:space="preserve">أنشطة ثقافية </t>
  </si>
  <si>
    <t xml:space="preserve">أنشطة علمية </t>
  </si>
  <si>
    <t>أنشطة الفن التشكيلية / رسوم متحركة</t>
  </si>
  <si>
    <t>أنشطة الحرف / الأشغال اليدوية</t>
  </si>
  <si>
    <t xml:space="preserve">فنون موسيقية </t>
  </si>
  <si>
    <t xml:space="preserve">أنشطة اجتماعية </t>
  </si>
  <si>
    <t xml:space="preserve">أنشطة المعسكرات والتخييم </t>
  </si>
  <si>
    <t xml:space="preserve">أنشطة خدمة البيئة </t>
  </si>
  <si>
    <t xml:space="preserve">الأنشطة الإعلامية </t>
  </si>
  <si>
    <t xml:space="preserve">الأنشطة الرياضية </t>
  </si>
  <si>
    <t xml:space="preserve">أنشطة الدراجات الهوائية / النارية </t>
  </si>
  <si>
    <t xml:space="preserve">أنشطة هواة اللاسلكي / الرياضات اللاسلكية </t>
  </si>
  <si>
    <t xml:space="preserve">أنشطة تراثية وتعزيز هوية </t>
  </si>
  <si>
    <t xml:space="preserve">دوام كامل </t>
  </si>
  <si>
    <t>دوام جزئي</t>
  </si>
  <si>
    <t>متطوعون</t>
  </si>
  <si>
    <t>المدراء ونواب المدراء والمدراء التنفيذيون وأعضاء المكتب التنفيذي</t>
  </si>
  <si>
    <t>أعضاء اللجان الفرعية والمنسقون</t>
  </si>
  <si>
    <t>المحاسبون وأمناء المخازن</t>
  </si>
  <si>
    <t>الإداريون والكتبة</t>
  </si>
  <si>
    <t xml:space="preserve">مشرفو الأنشطة الدينية </t>
  </si>
  <si>
    <t xml:space="preserve">مشرفو الأنشطة الثقافية </t>
  </si>
  <si>
    <t xml:space="preserve">مشرفو الأنشطة العلمية </t>
  </si>
  <si>
    <t xml:space="preserve">مشرفو أنشطة الكمبيوتر والوسائط الرقمية </t>
  </si>
  <si>
    <t xml:space="preserve">مشرفو الأنشطة الإعلامية </t>
  </si>
  <si>
    <t xml:space="preserve">مشرفو أنشطة الفنون التشكيلية </t>
  </si>
  <si>
    <t xml:space="preserve">مشرفو أنشطة الحرف اليدوية </t>
  </si>
  <si>
    <t xml:space="preserve">مشرفو أنشطة الفنون المسرحية </t>
  </si>
  <si>
    <t xml:space="preserve">مشرفو الأنشطة الموسيقية </t>
  </si>
  <si>
    <t xml:space="preserve">مشرفو الأنشطة الإجتماعية </t>
  </si>
  <si>
    <t>مشرفو أنشطة المعسكرات والتخييم</t>
  </si>
  <si>
    <t xml:space="preserve">مشرفو أنشطة خدمة البيئة </t>
  </si>
  <si>
    <t>مشرفو أنشطة العمل التطوعي</t>
  </si>
  <si>
    <t xml:space="preserve">مشرفو الأنشطة الرياضية </t>
  </si>
  <si>
    <t>العمال الفنيون والسائقون</t>
  </si>
  <si>
    <t>العمال الزراعيون</t>
  </si>
  <si>
    <t>عمال الخدمات</t>
  </si>
  <si>
    <t>دورات تدريبية</t>
  </si>
  <si>
    <t>محاضرات عامة</t>
  </si>
  <si>
    <t xml:space="preserve">معسكرات </t>
  </si>
  <si>
    <t>رحلات</t>
  </si>
  <si>
    <t>بطولات رياضية</t>
  </si>
  <si>
    <t>مهرجانات</t>
  </si>
  <si>
    <t>مسابقات</t>
  </si>
  <si>
    <t xml:space="preserve">أخرى </t>
  </si>
  <si>
    <t>المنشآت والتجهيزات للأنشطة الشبابية والرياضية</t>
  </si>
  <si>
    <t>المنشآت / التجهيزات</t>
  </si>
  <si>
    <t xml:space="preserve">مكتبة </t>
  </si>
  <si>
    <t>قاعة محاضرات</t>
  </si>
  <si>
    <t>ورشة حرف يدوية</t>
  </si>
  <si>
    <t>قاعات تجهيزات لاسلكية والكترونية</t>
  </si>
  <si>
    <t>معمل تصوير ضوئي</t>
  </si>
  <si>
    <t>خشبة مسرح</t>
  </si>
  <si>
    <t>استوديو نشاط إعلامي</t>
  </si>
  <si>
    <t>مختبر علمي</t>
  </si>
  <si>
    <t>معسكرات تخييم دائمة</t>
  </si>
  <si>
    <t>صالة متعددة الأغراض</t>
  </si>
  <si>
    <t>نزلاء بيوت الشباب حسب الجنسية وليالي المبيت</t>
  </si>
  <si>
    <t>الجنسية</t>
  </si>
  <si>
    <t>النزلاء</t>
  </si>
  <si>
    <t>ليالي المبيت</t>
  </si>
  <si>
    <t>قطريون</t>
  </si>
  <si>
    <t>بحرينيون</t>
  </si>
  <si>
    <t>عمانيون</t>
  </si>
  <si>
    <t>سعوديون</t>
  </si>
  <si>
    <t>عرب آخرون</t>
  </si>
  <si>
    <t>آسيويون</t>
  </si>
  <si>
    <t>Given the importance of sport at the global level, and in view of its various benefits that include health and recreation and its economic, tourism and cultural returns from the perspective of promoting rapprochement among peoples, the State of Qatar has paid great attention to sports and youth. It has invested heavily in supporting and developing the sport sector in the country with modern facilities and establishments, as well as in the forming professional and amateur athletes and encouraging citizens - whether males or females - from childhood to acquire and promote sports hobbies of all kinds,with a particular focus on youth. This is in order to build a generation of sport excellence that glorifies the name of the country at international fora on the one hand and enjoys a healthy lifestyle on the other.</t>
  </si>
  <si>
    <t xml:space="preserve">Hotels </t>
  </si>
  <si>
    <t>Others</t>
  </si>
  <si>
    <t>Al Shahaniya</t>
  </si>
  <si>
    <t>Cultural</t>
  </si>
  <si>
    <t xml:space="preserve">Scientific </t>
  </si>
  <si>
    <t>Fine Art / Animation</t>
  </si>
  <si>
    <t>Music</t>
  </si>
  <si>
    <t xml:space="preserve">Social </t>
  </si>
  <si>
    <t>Camps</t>
  </si>
  <si>
    <t>Media</t>
  </si>
  <si>
    <t>Sports</t>
  </si>
  <si>
    <t xml:space="preserve"> Bicycle and Motorcycle</t>
  </si>
  <si>
    <t>Full-time</t>
  </si>
  <si>
    <t>Part-time</t>
  </si>
  <si>
    <t>Volunteers</t>
  </si>
  <si>
    <t>Qataris</t>
  </si>
  <si>
    <t>Non-Qataris</t>
  </si>
  <si>
    <t>Directors, Deputy Directors, Executives and Members of the Executive Bureau</t>
  </si>
  <si>
    <t>Computer and Digital Media Supervisors</t>
  </si>
  <si>
    <t>Supervisors of Plastic Arts Activities</t>
  </si>
  <si>
    <t>Theater Arts</t>
  </si>
  <si>
    <t>Public Lectures</t>
  </si>
  <si>
    <t>Competitions</t>
  </si>
  <si>
    <t>Trips</t>
  </si>
  <si>
    <t>Festivals</t>
  </si>
  <si>
    <t>Mosque</t>
  </si>
  <si>
    <t>Library</t>
  </si>
  <si>
    <t>Handcrafts Workshop</t>
  </si>
  <si>
    <t>Showroom</t>
  </si>
  <si>
    <t>Stage</t>
  </si>
  <si>
    <t>Media Activity Studio</t>
  </si>
  <si>
    <t>Nationality</t>
  </si>
  <si>
    <t>Bahrainis</t>
  </si>
  <si>
    <t>Omanis</t>
  </si>
  <si>
    <t>Saudis</t>
  </si>
  <si>
    <t>Other Arabs</t>
  </si>
  <si>
    <t>Africans</t>
  </si>
  <si>
    <t>Asians</t>
  </si>
  <si>
    <t>Guests</t>
  </si>
  <si>
    <t>SPORT INSTITUTIONS BY TYPE</t>
  </si>
  <si>
    <t>إحصاءات الرياضة 
والشباب</t>
  </si>
  <si>
    <t>الأعضاء العاملون وغير العاملين بالمؤسسات الشبابية الرياضية حسب النوع</t>
  </si>
  <si>
    <t>YOUTH AND SPORTS INSTITUTIONS BY TYPE</t>
  </si>
  <si>
    <t xml:space="preserve">YOUTH AND SPORTS INSTITUTIONS
 BY MUNICIPALITY               </t>
  </si>
  <si>
    <t>WORKING AND NON-WORKING MEMBERS IN YOUTH
 SPORT INSTITUTIONS BY GENDER</t>
  </si>
  <si>
    <t>ESTABLISHMENTS AND FACILITIES FOR YOUTH AND
 SPORTS ACTIVITIES</t>
  </si>
  <si>
    <t>15 - 19</t>
  </si>
  <si>
    <t>Less than 15 years</t>
  </si>
  <si>
    <t>25 +</t>
  </si>
  <si>
    <t>20 - 24</t>
  </si>
  <si>
    <t>Sports Facilities</t>
  </si>
  <si>
    <t>Sports Equipment</t>
  </si>
  <si>
    <r>
      <t xml:space="preserve">SPORTS FACILITIES BY TYPE AND AGENCY </t>
    </r>
    <r>
      <rPr>
        <b/>
        <vertAlign val="superscript"/>
        <sz val="12"/>
        <rFont val="Arial"/>
        <family val="2"/>
      </rPr>
      <t>(1)</t>
    </r>
  </si>
  <si>
    <t xml:space="preserve"> 1st. Clubs</t>
  </si>
  <si>
    <t xml:space="preserve"> 2nd. Clubs</t>
  </si>
  <si>
    <r>
      <rPr>
        <b/>
        <sz val="12"/>
        <rFont val="Arial"/>
        <family val="2"/>
      </rPr>
      <t>الفنادق</t>
    </r>
    <r>
      <rPr>
        <b/>
        <sz val="11"/>
        <rFont val="Arial"/>
        <family val="2"/>
      </rPr>
      <t xml:space="preserve">
</t>
    </r>
    <r>
      <rPr>
        <b/>
        <sz val="10"/>
        <rFont val="Arial"/>
        <family val="2"/>
      </rPr>
      <t>Hotels</t>
    </r>
  </si>
  <si>
    <t>Type of Youth and Sports Institutions</t>
  </si>
  <si>
    <t>Estabishments \ Facilities</t>
  </si>
  <si>
    <t>مسجد/ مصلى</t>
  </si>
  <si>
    <t>قاعة/ (اتيليه) نشاط تشكيلي</t>
  </si>
  <si>
    <t>Nights of Stay</t>
  </si>
  <si>
    <t>Agricultural Workers</t>
  </si>
  <si>
    <t>Service Workers</t>
  </si>
  <si>
    <t>Members of Subcommittees and Coordinators</t>
  </si>
  <si>
    <t>Accountants and Warehouse Custodians</t>
  </si>
  <si>
    <t>Administrators and Clerks</t>
  </si>
  <si>
    <t>Supervisors of Religious Activities</t>
  </si>
  <si>
    <t>Supervisors of Cultural Activities</t>
  </si>
  <si>
    <t>Supervisors of Media Activities</t>
  </si>
  <si>
    <t>Supervisors of Handicraft Activities</t>
  </si>
  <si>
    <t>Supervisors of Theater Arts Activities</t>
  </si>
  <si>
    <t>Supervisors of Music Activities</t>
  </si>
  <si>
    <t xml:space="preserve">Supervisors of Social Activities </t>
  </si>
  <si>
    <t xml:space="preserve">Supervisors of  Camping Activities </t>
  </si>
  <si>
    <t>Supervisors of Environmental Services</t>
  </si>
  <si>
    <t>Supervisors of Volunteer Activities</t>
  </si>
  <si>
    <t>Supervisors of Sports Activities</t>
  </si>
  <si>
    <t>Technical Workers and Drivers</t>
  </si>
  <si>
    <t xml:space="preserve">Environmental Service </t>
  </si>
  <si>
    <t>Computer / Internet / Youtube Activities</t>
  </si>
  <si>
    <t>Sniping Aficionados</t>
  </si>
  <si>
    <t xml:space="preserve">Camps and Camping Activites </t>
  </si>
  <si>
    <t>Heritage and Identity Enhancement</t>
  </si>
  <si>
    <t>First Division (Multi-Sports) Sports Clubs</t>
  </si>
  <si>
    <t>أندية رياضية - درجة ثانية (رياضة واحدة)</t>
  </si>
  <si>
    <t>أندية رياضية - درجة أولى (رياضات متعددة)</t>
  </si>
  <si>
    <t>أندية رياضية - درجة أولى (رياضات متعددة)
First Division (Multi-Sports) Sports Clubs</t>
  </si>
  <si>
    <t>أندية رياضية - درجة ثانية (رياضة واحدة)
Second Division (Single -Sport) Sports Clubs</t>
  </si>
  <si>
    <t>Trainers and Assistants</t>
  </si>
  <si>
    <t>Public Youth Centers</t>
  </si>
  <si>
    <t>Specialized Youth Centers</t>
  </si>
  <si>
    <t>Religious Activity Room / Hall</t>
  </si>
  <si>
    <t>Cultural Activity Room / Hall</t>
  </si>
  <si>
    <t>Scientific Activity Room / Hall</t>
  </si>
  <si>
    <t xml:space="preserve">Computer / Internet Activity Room / Hall </t>
  </si>
  <si>
    <t>Social Activity Room / Hall</t>
  </si>
  <si>
    <t xml:space="preserve"> Plastic Art Activity Hall / (Atelier)</t>
  </si>
  <si>
    <t>Photographic Laboratory</t>
  </si>
  <si>
    <t>Scientific Laboratory</t>
  </si>
  <si>
    <t>Permanent Camps</t>
  </si>
  <si>
    <t>Multi-Purpose Hall</t>
  </si>
  <si>
    <t>قاعة/ صالة عرض</t>
  </si>
  <si>
    <t>قاعة/ غرفة نشاط اجتماعي</t>
  </si>
  <si>
    <t>قاعة/ غرفة نشاط كمبيوتر/إنترنت</t>
  </si>
  <si>
    <t>قاعة/ غرفة نشاط ثقافي</t>
  </si>
  <si>
    <t xml:space="preserve">قاعة/ غرفة نشاط ديني </t>
  </si>
  <si>
    <t xml:space="preserve">                           السنة 
نوع المؤسسة                   </t>
  </si>
  <si>
    <t xml:space="preserve">                                          Year
Type of Institutions</t>
  </si>
  <si>
    <t>Second Division (Single -Sport) Sports Clubs</t>
  </si>
  <si>
    <t>صالة مغطاة</t>
  </si>
  <si>
    <t>Table Tennis Hall</t>
  </si>
  <si>
    <t xml:space="preserve">                              السنة
المنشآت الرياضية</t>
  </si>
  <si>
    <t xml:space="preserve">                                  Year
Sport Facilities</t>
  </si>
  <si>
    <t>قاعة كرة طاولة Table Tennis Hall</t>
  </si>
  <si>
    <t xml:space="preserve">Abu Hamour </t>
  </si>
  <si>
    <t>المعدل الشهري لممارسي النشاط الرياضي بملاعب الفرجان</t>
  </si>
  <si>
    <t>Al Rayan</t>
  </si>
  <si>
    <t>Al Wakra</t>
  </si>
  <si>
    <t>Umm Salal</t>
  </si>
  <si>
    <t>Al Shamal</t>
  </si>
  <si>
    <t>Al Daayen</t>
  </si>
  <si>
    <t xml:space="preserve">أنشطة الكمبيوتر / الإنترنت / اليوتيوب </t>
  </si>
  <si>
    <t>Craft Activities/ Handicrafts</t>
  </si>
  <si>
    <t xml:space="preserve">Photography / Video And Cinema </t>
  </si>
  <si>
    <t>Wireless  Aficionados And Wireless Sports</t>
  </si>
  <si>
    <t xml:space="preserve">العاملون  </t>
  </si>
  <si>
    <t xml:space="preserve">Working </t>
  </si>
  <si>
    <t xml:space="preserve">غير العاملين </t>
  </si>
  <si>
    <t xml:space="preserve">Non-Working </t>
  </si>
  <si>
    <t xml:space="preserve">العاملون بالمؤسسات الشبابية حسب المهنة ونوع الدوام والجنسية والنوع  </t>
  </si>
  <si>
    <t xml:space="preserve">EMPLOYEES IN YOUTH INSTITUTIONS BY OCCUPATION, TYPE OF WORK, NATIONALITY AND GENDER </t>
  </si>
  <si>
    <t>Supervisors of Scientific Activities</t>
  </si>
  <si>
    <t>Trainers of Wireless and Electronic Activities</t>
  </si>
  <si>
    <t xml:space="preserve">المشاركون في الأنشطة الشبابية والرياضية المنفذة محلياً حسب الفعاليات والجنسية والنوع </t>
  </si>
  <si>
    <t>Training Courses</t>
  </si>
  <si>
    <t>Sports Tournaments</t>
  </si>
  <si>
    <t>Lecture Hall</t>
  </si>
  <si>
    <t xml:space="preserve">قاعة/ غرفة نشاط علمي </t>
  </si>
  <si>
    <t>Wireless and Electronic Equipment Rooms</t>
  </si>
  <si>
    <t>YOUTH HOSTEL GUESTS BY NATIONALITY 
AND NIGHTS OF STAY</t>
  </si>
  <si>
    <r>
      <rPr>
        <b/>
        <sz val="12"/>
        <rFont val="Arial"/>
        <family val="2"/>
      </rPr>
      <t>المجموع</t>
    </r>
    <r>
      <rPr>
        <b/>
        <sz val="11"/>
        <rFont val="Arial"/>
        <family val="2"/>
      </rPr>
      <t xml:space="preserve">
</t>
    </r>
    <r>
      <rPr>
        <b/>
        <sz val="10"/>
        <rFont val="Arial"/>
        <family val="2"/>
      </rPr>
      <t>Total</t>
    </r>
  </si>
  <si>
    <t xml:space="preserve">ممارسو الأنشطة في المؤسسات الشبابية والرياضية حسب الأنشطة والفئات العمرية والجنسية والنوع </t>
  </si>
  <si>
    <t>THOSE WHO PRACTICE ACTIVITIES IN YOUTH AND SPORTS INSTITUTIONS BY ACTIVITY,
 AGE GROUP, NATIONALITY AND GENDER</t>
  </si>
  <si>
    <t>جدول (260)</t>
  </si>
  <si>
    <t>جدول (261)</t>
  </si>
  <si>
    <t>مضمار العاب القوى</t>
  </si>
  <si>
    <t>معارض*</t>
  </si>
  <si>
    <t>Fairs*</t>
  </si>
  <si>
    <r>
      <t xml:space="preserve">المنشآت الرياضية حسب النوع والجهات </t>
    </r>
    <r>
      <rPr>
        <b/>
        <vertAlign val="superscript"/>
        <sz val="14"/>
        <color theme="1"/>
        <rFont val="Arial"/>
        <family val="2"/>
      </rPr>
      <t>(1)</t>
    </r>
  </si>
  <si>
    <r>
      <t>المجموع الإجمالي</t>
    </r>
    <r>
      <rPr>
        <b/>
        <sz val="9"/>
        <color theme="1"/>
        <rFont val="Arial"/>
        <family val="2"/>
      </rPr>
      <t xml:space="preserve">
Grand Total</t>
    </r>
  </si>
  <si>
    <t>الصالات المتعددة الاستخدامات</t>
  </si>
  <si>
    <t xml:space="preserve">صالة مغطاه </t>
  </si>
  <si>
    <t>Multi-Purpose Halls</t>
  </si>
  <si>
    <t>* هذا العدد يتضمن الجمهور المستفيدون من المعارض.</t>
  </si>
  <si>
    <t>SPORTS AND YOUTH 
STATISTICS</t>
  </si>
  <si>
    <t>جدول (258)</t>
  </si>
  <si>
    <t>جدول (262)</t>
  </si>
  <si>
    <t>جدول (263)</t>
  </si>
  <si>
    <t>جدول (264)</t>
  </si>
  <si>
    <t>TABLE (264)</t>
  </si>
  <si>
    <t>جدول (265)</t>
  </si>
  <si>
    <t>TABLE (265)</t>
  </si>
  <si>
    <t>جدول (269)</t>
  </si>
  <si>
    <t>Source of Data:</t>
  </si>
  <si>
    <t>2018/2019</t>
  </si>
  <si>
    <t xml:space="preserve">أطقم تزلج </t>
  </si>
  <si>
    <t>Track suits</t>
  </si>
  <si>
    <t>Sailboats, with or without auxiliary motor</t>
  </si>
  <si>
    <t>Motorboats, other than outboard motorboats</t>
  </si>
  <si>
    <t>Jet ski</t>
  </si>
  <si>
    <t>Other sporting huntinp or target-shooting shotguns, including combination shotgun-nfles</t>
  </si>
  <si>
    <t>Other sporting, hunting or target-shooting rifles</t>
  </si>
  <si>
    <t>أصناف ومعدات الرياضة البدنية والجمباز والعاب القوى</t>
  </si>
  <si>
    <t>Articles and equipme for general physical exercise gymnastics or athletics</t>
  </si>
  <si>
    <t>* الفنادق.</t>
  </si>
  <si>
    <t>* Hotels.</t>
  </si>
  <si>
    <t>* Ministry of Education and Higher Education.</t>
  </si>
  <si>
    <t>جدول (254)</t>
  </si>
  <si>
    <t>Live horses for sport</t>
  </si>
  <si>
    <t xml:space="preserve"> Leather articles of apparel</t>
  </si>
  <si>
    <t>Leather apparel, specially designed for use in sports</t>
  </si>
  <si>
    <t>Leather apparel, other</t>
  </si>
  <si>
    <t xml:space="preserve"> Other clothing accessories</t>
  </si>
  <si>
    <t>Track suits of cotton</t>
  </si>
  <si>
    <t>Track suits of synthetic fibres</t>
  </si>
  <si>
    <t>Track suits, ' of other textile materials '</t>
  </si>
  <si>
    <t>Ski suits, knitted or crocheted</t>
  </si>
  <si>
    <t>Men's or boys' swimwear, of synthetic fibres</t>
  </si>
  <si>
    <t>Men's or boys' swimwear, ' of other textile materials '</t>
  </si>
  <si>
    <t>Women's or girls' swimwear, of synthetic fibres</t>
  </si>
  <si>
    <t>Women's or girls' swimwear, ' of other textile materials '</t>
  </si>
  <si>
    <t>Men's or boys' swimwear</t>
  </si>
  <si>
    <t>Women's or girls' swimwear</t>
  </si>
  <si>
    <t>Ski suits</t>
  </si>
  <si>
    <t>Garments, other</t>
  </si>
  <si>
    <t>Garments,other</t>
  </si>
  <si>
    <t>Women's or girls' track suits of cotton</t>
  </si>
  <si>
    <t>Women's or girls' track suits of man-made fibres</t>
  </si>
  <si>
    <t>Women's or girls' track suits ' of other textile materials '</t>
  </si>
  <si>
    <t>Ski-boots, cross-country ski footwear and snowboard boots</t>
  </si>
  <si>
    <t>Foot wear, other</t>
  </si>
  <si>
    <t>Shoes cover the ankle</t>
  </si>
  <si>
    <t>Outer soles, other</t>
  </si>
  <si>
    <t>Other sport's footwear</t>
  </si>
  <si>
    <t>Sports footwear, with outer soles of rubber/plastic (basketball shoes and the like)</t>
  </si>
  <si>
    <t>Headgearfor sporting activities</t>
  </si>
  <si>
    <t>Leaf binders plated with precious metal</t>
  </si>
  <si>
    <t>Leaf binders, other</t>
  </si>
  <si>
    <t>Photograph, picture or similar frames, mirrors etc, of base metal</t>
  </si>
  <si>
    <t>Other machinery for agricultural, horticultural or forestry for soil preparation or cultivation lawn or sport ground rollers</t>
  </si>
  <si>
    <t>Inflatable yachts and other vessels for pleasure or sports, rowing boats and canoes</t>
  </si>
  <si>
    <t>Boats without motors</t>
  </si>
  <si>
    <t>Boats, other</t>
  </si>
  <si>
    <t>Floating structures, other</t>
  </si>
  <si>
    <t>Muzzle-loading firearms, other</t>
  </si>
  <si>
    <t>Bombs, grenades, torpedoes, mines, missiles &amp; similar</t>
  </si>
  <si>
    <t>Parts and accessories of cartridges for hunting or sports shooting</t>
  </si>
  <si>
    <t>Parts and accessories of cartridges, other</t>
  </si>
  <si>
    <t>Cartridges,parts and accessories,for hunting or sports shooting</t>
  </si>
  <si>
    <t>Other cartridges and parts thereof</t>
  </si>
  <si>
    <t>Cartridges, other</t>
  </si>
  <si>
    <t>Gymnasium articles, other</t>
  </si>
  <si>
    <t>Tennis, badminton or similar rackets, whether or not strung</t>
  </si>
  <si>
    <t>Motor boots from fibar glass other than outboard</t>
  </si>
  <si>
    <t>Cartridges for hunting or sports shooting</t>
  </si>
  <si>
    <t>الخور والذخيرة</t>
  </si>
  <si>
    <t xml:space="preserve">Al Khor &amp; Al Thakira </t>
  </si>
  <si>
    <t xml:space="preserve"> TABLE (260)</t>
  </si>
  <si>
    <t xml:space="preserve"> TABLE (258)</t>
  </si>
  <si>
    <t>Occupation</t>
  </si>
  <si>
    <t>المهنة</t>
  </si>
  <si>
    <t>العاملون في مجال الرياضة في الفنادق والصالات الرياضية الخاصة حسب المهنة والنوع</t>
  </si>
  <si>
    <r>
      <rPr>
        <b/>
        <sz val="12"/>
        <rFont val="Arial"/>
        <family val="2"/>
      </rPr>
      <t>الصالات الرياضية الخاصة</t>
    </r>
    <r>
      <rPr>
        <b/>
        <sz val="11"/>
        <rFont val="Arial"/>
        <family val="2"/>
      </rPr>
      <t xml:space="preserve">
</t>
    </r>
    <r>
      <rPr>
        <b/>
        <sz val="10"/>
        <rFont val="Arial"/>
        <family val="2"/>
      </rPr>
      <t>Private Gyms</t>
    </r>
  </si>
  <si>
    <t>Private Gyms</t>
  </si>
  <si>
    <t xml:space="preserve">الصالات الرياضية الخاصة </t>
  </si>
  <si>
    <t>SPORTS FACILITIES AND DEVICES IN HOTELS AND PRIVATE GYMS</t>
  </si>
  <si>
    <t xml:space="preserve">أنشطة التصوير الضوئي / فيديو وسينمائي </t>
  </si>
  <si>
    <t>المرافق والأجهزة الرياضية في الفنادق والصالات الرياضية الخاصة</t>
  </si>
  <si>
    <t>المرافق</t>
  </si>
  <si>
    <t>Facilities</t>
  </si>
  <si>
    <t>فريج الخور Al Khor</t>
  </si>
  <si>
    <t>* الصالات الرياضية الخاصة.</t>
  </si>
  <si>
    <t>* Private Gyms.</t>
  </si>
  <si>
    <t>TABLE (254)</t>
  </si>
  <si>
    <t>جدول (255)</t>
  </si>
  <si>
    <t xml:space="preserve"> TABLE (261)</t>
  </si>
  <si>
    <t>TABLE (270)</t>
  </si>
  <si>
    <t>جدول (270)</t>
  </si>
  <si>
    <t>2019/2020</t>
  </si>
  <si>
    <t>سوف تكون بطولة كأس العالم لكرة القدم 2022 البطولة الثانية والعشرين من بطولات كأس العالم لكرة القدم والتي ستستضيفها دولة قطر ومن المقرر أن تبدأ البطولة في الفترة ما بين 21 نوفمبر و 18 ديسمبر 2022</t>
  </si>
  <si>
    <t>انطلاقاً من أهمية الرياضة على الصعيد العالمي ونظراً لفوائدها العديدة منها الصحية والترفيهية وعوائدها الاقتصادية والسياحية والثقافية من منظور تعزيز التقارب بين الشعوب لذلك أولت دولة قطر اهتماماً كبيراً بالرياضة والشباب ووظفت لذلك استثمارات كبيرة في دعم وتطوير قطاع الرياضة في الدولة بمرافقها ومنشآتها الحديثة وأيضاً في تكوين الرياضيين المحترفين والهواة وتشجيع المواطنين والمواطنات منذ الصغر  على اكتساب  الهوايات الرياضية وتعزيزها بمختلف أنواعها مع التركيز بشكل خاص على الشباب في سبيل بناء جيل متميز رياضياً يرفع أسم الدولة عالياً في المحافل الدولية من ناحية ويتمتع بأسلوب حياة صحي من ناحية ثانية.</t>
  </si>
  <si>
    <t>صالة مغطاة Gymnasuim</t>
  </si>
  <si>
    <t xml:space="preserve">MONTHLY AVERAGE OF SPORT PRACTITIONERS 
AT FERJAN PLAYGROUNDS </t>
  </si>
  <si>
    <t>فريج الخور</t>
  </si>
  <si>
    <t>Al Wukair</t>
  </si>
  <si>
    <t>فريج عين خالد Ain Khalid</t>
  </si>
  <si>
    <t>فريج مدينة خليفة الشمالية North Madinat Khalifa</t>
  </si>
  <si>
    <t xml:space="preserve">الأجهزة الرياضية </t>
  </si>
  <si>
    <r>
      <rPr>
        <b/>
        <sz val="12"/>
        <color theme="1"/>
        <rFont val="Arial"/>
        <family val="2"/>
      </rPr>
      <t>القيمة بالريال القطري</t>
    </r>
    <r>
      <rPr>
        <b/>
        <sz val="10"/>
        <color theme="1"/>
        <rFont val="Arial"/>
        <family val="2"/>
      </rPr>
      <t xml:space="preserve">   VALUE_QR</t>
    </r>
  </si>
  <si>
    <t>ألبسة جلدية</t>
  </si>
  <si>
    <t>لوازم ألبسة أُخر</t>
  </si>
  <si>
    <t>اردية للرياضة "تريننج"</t>
  </si>
  <si>
    <t>بنادق رش ،  رياضية أخر للصيد أو الرماية بما فيها التي تتضمن تجميع ما بين البنادق وبنادق الرش</t>
  </si>
  <si>
    <t>بنادق وكربينات رياضية اخر للصيد أوالرماية بمواسير محززة</t>
  </si>
  <si>
    <t>خراطيش وأجزاؤها ولوازمها للصيد أو للرماية الرياضية</t>
  </si>
  <si>
    <t>قوارب بدون محركات</t>
  </si>
  <si>
    <t>قوارب من الياف زجاجية (فايبر جلاس) ذات محركات خارجية غير ثابتة</t>
  </si>
  <si>
    <t>ألبسة للرياضة للنساء أو البنات، من الياف تركيبيه او اصطناعيه</t>
  </si>
  <si>
    <t>ألبسة للرياضة للنساء أو البنات، من مواد نسجيه اخرى</t>
  </si>
  <si>
    <t>قوارب شراعية، وإن كانت مزودة بمحرك مساعد</t>
  </si>
  <si>
    <t>قوارب بمحركات، عـدا الـقـوارب ذات المحرك الخارجي غير الثابت</t>
  </si>
  <si>
    <t>أجزاء ولوازم الخراطيش للصيد أو للرماية الرياضية</t>
  </si>
  <si>
    <t>مضارب التنس وتنس الريشة, البادمنتون ومضارب مماثلة بأوتاد أو بدونها</t>
  </si>
  <si>
    <t>أحذية تزلج ، وأحذية لوحات التزلج "سيرف"</t>
  </si>
  <si>
    <t>أحذية تزلج وأحذية ألواح التزلج "سيرف"</t>
  </si>
  <si>
    <t xml:space="preserve">               الفئات العمرية
                 والجنسية  
                  والنوع
   الأنشطة</t>
  </si>
  <si>
    <t xml:space="preserve">               Age Goups, 
               Nationlaity
                &amp; Gender
 Activity</t>
  </si>
  <si>
    <t>The 2022  World Cup is  the 22nd edition of the FIFA World Cup,  It is scheduled to take place in Qatar in 2022.  it will be scheduled 21 November - 18 December, 2022</t>
  </si>
  <si>
    <t>العاملون الاخرون في مجال الرياضة</t>
  </si>
  <si>
    <t>Other Workers in Sport</t>
  </si>
  <si>
    <r>
      <rPr>
        <b/>
        <sz val="11"/>
        <rFont val="Arial"/>
        <family val="2"/>
      </rPr>
      <t>ملاعب خارجية</t>
    </r>
    <r>
      <rPr>
        <b/>
        <sz val="10"/>
        <rFont val="Arial"/>
        <family val="2"/>
      </rPr>
      <t xml:space="preserve">
</t>
    </r>
    <r>
      <rPr>
        <b/>
        <sz val="9"/>
        <rFont val="Arial"/>
        <family val="2"/>
      </rPr>
      <t>Outdoor Playgrounds</t>
    </r>
  </si>
  <si>
    <r>
      <rPr>
        <b/>
        <sz val="11"/>
        <rFont val="Arial"/>
        <family val="2"/>
      </rPr>
      <t>برك سباحة</t>
    </r>
    <r>
      <rPr>
        <b/>
        <sz val="10"/>
        <rFont val="Arial"/>
        <family val="2"/>
      </rPr>
      <t xml:space="preserve">
</t>
    </r>
    <r>
      <rPr>
        <b/>
        <sz val="9"/>
        <rFont val="Arial"/>
        <family val="2"/>
      </rPr>
      <t>Swimming Pools</t>
    </r>
  </si>
  <si>
    <r>
      <rPr>
        <b/>
        <sz val="11"/>
        <rFont val="Arial"/>
        <family val="2"/>
      </rPr>
      <t>أخرى</t>
    </r>
    <r>
      <rPr>
        <b/>
        <sz val="10"/>
        <rFont val="Arial"/>
        <family val="2"/>
      </rPr>
      <t xml:space="preserve">
</t>
    </r>
    <r>
      <rPr>
        <b/>
        <sz val="9"/>
        <rFont val="Arial"/>
        <family val="2"/>
      </rPr>
      <t>Others</t>
    </r>
  </si>
  <si>
    <t>TABLE (255)</t>
  </si>
  <si>
    <t>جدول (256)</t>
  </si>
  <si>
    <t xml:space="preserve"> TABLE (256)</t>
  </si>
  <si>
    <t>جدول  (257)</t>
  </si>
  <si>
    <t>TABLE (257)</t>
  </si>
  <si>
    <t xml:space="preserve"> TABLE (263)</t>
  </si>
  <si>
    <t>TABLE (266)</t>
  </si>
  <si>
    <t>جدول (266)</t>
  </si>
  <si>
    <t>جدول (271)</t>
  </si>
  <si>
    <t>TABLE (271)</t>
  </si>
  <si>
    <t>2020/2021</t>
  </si>
  <si>
    <t>العسيري</t>
  </si>
  <si>
    <t>AL Asiri</t>
  </si>
  <si>
    <t>أخصائيو التغذية ومساعديهم</t>
  </si>
  <si>
    <t>الإداريون</t>
  </si>
  <si>
    <r>
      <t xml:space="preserve">صالة رياضية 
</t>
    </r>
    <r>
      <rPr>
        <b/>
        <sz val="9"/>
        <rFont val="Arial"/>
        <family val="2"/>
      </rPr>
      <t>Sports Hall</t>
    </r>
  </si>
  <si>
    <r>
      <rPr>
        <b/>
        <sz val="11"/>
        <rFont val="Arial"/>
        <family val="2"/>
      </rPr>
      <t>أخرى</t>
    </r>
    <r>
      <rPr>
        <b/>
        <i/>
        <sz val="10"/>
        <rFont val="Arial"/>
        <family val="2"/>
      </rPr>
      <t xml:space="preserve">
</t>
    </r>
    <r>
      <rPr>
        <b/>
        <i/>
        <sz val="9"/>
        <rFont val="Arial"/>
        <family val="2"/>
      </rPr>
      <t>Ot</t>
    </r>
    <r>
      <rPr>
        <b/>
        <sz val="9"/>
        <rFont val="Arial"/>
        <family val="2"/>
      </rPr>
      <t>hers</t>
    </r>
  </si>
  <si>
    <r>
      <t xml:space="preserve">صالة تدريب
</t>
    </r>
    <r>
      <rPr>
        <b/>
        <sz val="9"/>
        <rFont val="Arial"/>
        <family val="2"/>
      </rPr>
      <t>Training hal</t>
    </r>
    <r>
      <rPr>
        <b/>
        <sz val="11"/>
        <rFont val="Arial"/>
        <family val="2"/>
      </rPr>
      <t>l</t>
    </r>
  </si>
  <si>
    <r>
      <rPr>
        <b/>
        <sz val="11"/>
        <rFont val="Arial"/>
        <family val="2"/>
      </rPr>
      <t>أجهزة تمرين الجزء العلوي</t>
    </r>
    <r>
      <rPr>
        <b/>
        <sz val="10"/>
        <rFont val="Arial"/>
        <family val="2"/>
      </rPr>
      <t xml:space="preserve">
</t>
    </r>
    <r>
      <rPr>
        <b/>
        <sz val="9"/>
        <rFont val="Arial"/>
        <family val="2"/>
      </rPr>
      <t>Upper Exercise Equipment</t>
    </r>
  </si>
  <si>
    <r>
      <t xml:space="preserve">أجهزة تمرين الجزء السفلي
</t>
    </r>
    <r>
      <rPr>
        <b/>
        <sz val="9"/>
        <rFont val="Arial"/>
        <family val="2"/>
      </rPr>
      <t>Upper Exercise Equipment</t>
    </r>
  </si>
  <si>
    <r>
      <t xml:space="preserve">أجهزة تمرين االجسم بالكامل
</t>
    </r>
    <r>
      <rPr>
        <b/>
        <sz val="9"/>
        <rFont val="Arial"/>
        <family val="2"/>
      </rPr>
      <t>Upper Exercise Equipment</t>
    </r>
  </si>
  <si>
    <r>
      <rPr>
        <b/>
        <sz val="11"/>
        <rFont val="Arial"/>
        <family val="2"/>
      </rPr>
      <t>الأدوات الرياضية</t>
    </r>
    <r>
      <rPr>
        <b/>
        <sz val="10"/>
        <rFont val="Arial"/>
        <family val="2"/>
      </rPr>
      <t xml:space="preserve">
Sports Tools</t>
    </r>
  </si>
  <si>
    <t>Administrators</t>
  </si>
  <si>
    <r>
      <t xml:space="preserve">المنشآت الرياضية </t>
    </r>
    <r>
      <rPr>
        <b/>
        <vertAlign val="superscript"/>
        <sz val="14"/>
        <color theme="1"/>
        <rFont val="Arial"/>
        <family val="2"/>
      </rPr>
      <t xml:space="preserve">(1) </t>
    </r>
    <r>
      <rPr>
        <b/>
        <sz val="14"/>
        <color theme="1"/>
        <rFont val="Arial"/>
        <family val="2"/>
      </rPr>
      <t>حسب النوع</t>
    </r>
  </si>
  <si>
    <r>
      <t xml:space="preserve">SPORT FACILITIES </t>
    </r>
    <r>
      <rPr>
        <b/>
        <vertAlign val="superscript"/>
        <sz val="12"/>
        <rFont val="Arial"/>
        <family val="2"/>
      </rPr>
      <t>(1)</t>
    </r>
    <r>
      <rPr>
        <b/>
        <sz val="12"/>
        <rFont val="Arial"/>
        <family val="2"/>
      </rPr>
      <t xml:space="preserve"> BY TYPE</t>
    </r>
  </si>
  <si>
    <t>ميدان تنس</t>
  </si>
  <si>
    <t xml:space="preserve">                        النوع                          
الأعضاء</t>
  </si>
  <si>
    <t xml:space="preserve">                      Gender                      
Members</t>
  </si>
  <si>
    <t>جدول (267)</t>
  </si>
  <si>
    <t>TABLE (267)</t>
  </si>
  <si>
    <t xml:space="preserve">LOCALLY EXECUTED YOUTH AND SPORTS ACTIVITIES
BY EVENTS, NATIONALITY AND GENDER </t>
  </si>
  <si>
    <t xml:space="preserve">                       الجنسية والنوع
الفعاليات</t>
  </si>
  <si>
    <t xml:space="preserve">                          Nationality                                &amp; Gender
Events                      </t>
  </si>
  <si>
    <r>
      <rPr>
        <sz val="10"/>
        <color theme="1"/>
        <rFont val="Arial"/>
        <family val="2"/>
      </rPr>
      <t xml:space="preserve">* </t>
    </r>
    <r>
      <rPr>
        <sz val="8"/>
        <color theme="1"/>
        <rFont val="Arial"/>
        <family val="2"/>
      </rPr>
      <t>This number includes the audience of the exhibitions.</t>
    </r>
  </si>
  <si>
    <t>جدول (268)</t>
  </si>
  <si>
    <t>TABLE (268)</t>
  </si>
  <si>
    <t>TABLE (269)</t>
  </si>
  <si>
    <t>كويتيون</t>
  </si>
  <si>
    <t>Kuwaitis</t>
  </si>
  <si>
    <t>افريقيون</t>
  </si>
  <si>
    <t>آخرى</t>
  </si>
  <si>
    <t>Other</t>
  </si>
  <si>
    <t>Year</t>
  </si>
  <si>
    <t>السنة</t>
  </si>
  <si>
    <t>PARTICIPANTION IN SPORT PRACTISE IN HOTELS AND PRIVATE GYMS BY GENDER</t>
  </si>
  <si>
    <t>المشتركون في ممارسة الرياضة في الفنادق والصالات الرياضية الخاصة حسب النوع</t>
  </si>
  <si>
    <t>TABLE (262)</t>
  </si>
  <si>
    <t>أندية وجمعيات للهوايات الشبابية</t>
  </si>
  <si>
    <t>Clubs and Associations of Youth Hobbies</t>
  </si>
  <si>
    <t>Umm Slal</t>
  </si>
  <si>
    <t>قاعة رياضية</t>
  </si>
  <si>
    <t>SPORTS WORKERS AT HOTELS AND PRIVATE GYMS BY OCCUPATION AND GENDER</t>
  </si>
  <si>
    <t>Nutritionists and assistants</t>
  </si>
  <si>
    <t>Physiotherapists and Assistants</t>
  </si>
  <si>
    <t xml:space="preserve">ملاحظة : </t>
  </si>
  <si>
    <t>Note :</t>
  </si>
  <si>
    <t>Coronavirus pandemic (Covid 19).</t>
  </si>
  <si>
    <t>(كوفيد ١٩).</t>
  </si>
  <si>
    <t>العسيري AL Asiri</t>
  </si>
  <si>
    <t xml:space="preserve">مدربو الأنشطة اللاسلكية والإلكترونية </t>
  </si>
  <si>
    <t>2019/2018 - 2022/2021</t>
  </si>
  <si>
    <t>2018/2019 - 2021/2022</t>
  </si>
  <si>
    <t>2021/2022</t>
  </si>
  <si>
    <t>2019 - 2021</t>
  </si>
  <si>
    <t>2022/2021</t>
  </si>
  <si>
    <t>2018 - 2021</t>
  </si>
  <si>
    <t xml:space="preserve"> 2020 - 2021</t>
  </si>
  <si>
    <t>2020 - 2021</t>
  </si>
  <si>
    <t>ألبسة سباحة للنساء والبنات، من مصدرات من مواد نسجيه اخرى</t>
  </si>
  <si>
    <t xml:space="preserve">The main source : General Authority of Customs </t>
  </si>
  <si>
    <t>المصدر: الهيئة العامة للجمارك</t>
  </si>
  <si>
    <t>SCHOOLS' SPORTS FACILITIES BY MUNICIPALITY AND  TYPE OF FACILITY</t>
  </si>
  <si>
    <t>قطاع المدرسة</t>
  </si>
  <si>
    <t>البلدية</t>
  </si>
  <si>
    <t>عدد الملاعب No. of sports facilities</t>
  </si>
  <si>
    <t>No. of schools</t>
  </si>
  <si>
    <t>حكومي</t>
  </si>
  <si>
    <t>Al Doha</t>
  </si>
  <si>
    <t>Al Rayyan</t>
  </si>
  <si>
    <t>الظعاين</t>
  </si>
  <si>
    <t>Al Khor &amp; Al Thakhira</t>
  </si>
  <si>
    <t>الشيحانية</t>
  </si>
  <si>
    <t>Al Sheehaniya</t>
  </si>
  <si>
    <t>المجموع الكلي</t>
  </si>
  <si>
    <t>2021/2020</t>
  </si>
  <si>
    <t>Primary School</t>
  </si>
  <si>
    <t>ماقبل الابتدائي (الروضة)</t>
  </si>
  <si>
    <t>Pre-Primary 
(Kindergarten)</t>
  </si>
  <si>
    <t>الإبتدائي</t>
  </si>
  <si>
    <t>الإعدادي</t>
  </si>
  <si>
    <t>الثانوي</t>
  </si>
  <si>
    <t>مشتركة</t>
  </si>
  <si>
    <t>Public</t>
  </si>
  <si>
    <t>Sector of School</t>
  </si>
  <si>
    <t>Type of School</t>
  </si>
  <si>
    <r>
      <t xml:space="preserve">عدد المدارس
</t>
    </r>
    <r>
      <rPr>
        <b/>
        <sz val="8"/>
        <rFont val="Arial"/>
        <family val="2"/>
      </rPr>
      <t>No. of Schools</t>
    </r>
  </si>
  <si>
    <t>Grand Total</t>
  </si>
  <si>
    <t>فريج الوكيرAl Wukair</t>
  </si>
  <si>
    <t xml:space="preserve">فريج شرق نعيجةEast Nuaija </t>
  </si>
  <si>
    <t xml:space="preserve">فريج أم صلالUm Salal </t>
  </si>
  <si>
    <t xml:space="preserve">فريج المرخيةAl Markhiya  </t>
  </si>
  <si>
    <t>فريج الخورAl Khor</t>
  </si>
  <si>
    <t xml:space="preserve">فريج العزيزيةAl Azizya </t>
  </si>
  <si>
    <t xml:space="preserve">فريج جبل الوكرةJabal Al Wakra </t>
  </si>
  <si>
    <t xml:space="preserve">فريج جنوب دحيلSouth Duhail </t>
  </si>
  <si>
    <t xml:space="preserve">فريج أبو هامورAbu Hamour </t>
  </si>
  <si>
    <t xml:space="preserve">فريج الثمامةAl Thumama </t>
  </si>
  <si>
    <t xml:space="preserve">فريج غرب نعيجةWest Nuaija </t>
  </si>
  <si>
    <t xml:space="preserve">فريج الذخيرةAl Thakira </t>
  </si>
  <si>
    <t xml:space="preserve">                  الجهات
 المنشأة الرياضية</t>
  </si>
  <si>
    <r>
      <t xml:space="preserve">                      A</t>
    </r>
    <r>
      <rPr>
        <b/>
        <sz val="9"/>
        <rFont val="Arial"/>
        <family val="2"/>
      </rPr>
      <t>gency</t>
    </r>
    <r>
      <rPr>
        <b/>
        <sz val="10"/>
        <rFont val="Arial"/>
        <family val="2"/>
      </rPr>
      <t xml:space="preserve">
 </t>
    </r>
    <r>
      <rPr>
        <b/>
        <sz val="9"/>
        <rFont val="Arial"/>
        <family val="2"/>
      </rPr>
      <t>Sports Facilities</t>
    </r>
  </si>
  <si>
    <t xml:space="preserve">الانخفاض في الأعداد في عامي 2020، 2021 يعود لجائحة كورونا </t>
  </si>
  <si>
    <t xml:space="preserve">The decline in numbers in 2020 &amp; 2021 is due to the </t>
  </si>
  <si>
    <t>* وزارة التربيةو التعليم والتعليم العالي.</t>
  </si>
  <si>
    <t>* وزارة الرياضة والشباب.</t>
  </si>
  <si>
    <t>(1) Source: Ministry of Education and Higher Education.</t>
  </si>
  <si>
    <r>
      <t>الملاعب في المدارس حسب البلديات ونوع الملعب</t>
    </r>
    <r>
      <rPr>
        <b/>
        <sz val="11"/>
        <rFont val="Arial"/>
        <family val="2"/>
      </rPr>
      <t>(1)</t>
    </r>
  </si>
  <si>
    <t>(1) المصدر: وزارة التربية و التعليم والتعليم العالي.</t>
  </si>
  <si>
    <t>(1) المصدر: وزارة الرياضة والشباب.</t>
  </si>
  <si>
    <t>(1) Source: Ministry of Sports and Youth .</t>
  </si>
  <si>
    <t xml:space="preserve">      * وزارة الثقافة .</t>
  </si>
  <si>
    <t xml:space="preserve">* Ministry of Culture.  </t>
  </si>
  <si>
    <t xml:space="preserve">* Ministry of Sports and Youth. </t>
  </si>
  <si>
    <t>(1) المصدر: وزارة الثقافة .</t>
  </si>
  <si>
    <t>(1) Source: Ministry of Culture .</t>
  </si>
  <si>
    <t xml:space="preserve">                نوع الدوام                              والجنسية والنوع
المهنة</t>
  </si>
  <si>
    <t xml:space="preserve">                      Type of Work,                                 Nationality                                        &amp; Gender
Occupation</t>
  </si>
  <si>
    <t xml:space="preserve">ملعب كرة سلة </t>
  </si>
  <si>
    <r>
      <t>SPORTS FACILITIES AT SCHOOLS BY SCHOOL LEVEL AND TYPE OF FACILITIES</t>
    </r>
    <r>
      <rPr>
        <b/>
        <vertAlign val="superscript"/>
        <sz val="12"/>
        <rFont val="Arial"/>
        <family val="2"/>
      </rPr>
      <t>(1)</t>
    </r>
  </si>
  <si>
    <r>
      <t xml:space="preserve">الملاعب في المدارس حسب المرحلة التعليمية ونوع الملعب </t>
    </r>
    <r>
      <rPr>
        <b/>
        <vertAlign val="superscript"/>
        <sz val="11"/>
        <rFont val="Arial"/>
        <family val="2"/>
      </rPr>
      <t>(1)</t>
    </r>
  </si>
  <si>
    <t>.المصدر: وزارة التربية و التعليم والتعليم العالي  (1)</t>
  </si>
  <si>
    <t>خاص</t>
  </si>
  <si>
    <t>Private</t>
  </si>
  <si>
    <r>
      <rPr>
        <b/>
        <vertAlign val="superscript"/>
        <sz val="11"/>
        <color theme="1"/>
        <rFont val="Arial"/>
        <family val="2"/>
      </rPr>
      <t xml:space="preserve"> (1) </t>
    </r>
    <r>
      <rPr>
        <b/>
        <sz val="11"/>
        <color theme="1"/>
        <rFont val="Arial"/>
        <family val="2"/>
      </rPr>
      <t>2021</t>
    </r>
  </si>
  <si>
    <t>(1) يرجع سبب الانخفاض الى: دمج عدد من المراكز وانتقال عدد اخر الى وزارة الثقافة وتغيير نشاطها بالإضافة الى عدم احتساب 
قاعات البث الإلكتروني التي انشات عام 202 بسبب كورونا.</t>
  </si>
  <si>
    <t>(1) The decline is due to the following: several centers were merged and many other centers moved to the Ministry of Culture and their activities were changed. Furthermore,  the electronic broadcasting halls that were established in 2020 were not counted due to Corona.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</si>
</sst>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0.00\);_(* &quot;-&quot;??_);_(@_)"/>
    <numFmt numFmtId="165" formatCode="#,##0_ ;\-#,##0\ "/>
    <numFmt numFmtId="166" formatCode="_-* #,##0_-;_-* #,##0\-;_-* &quot;-&quot;??_-;_-@_-"/>
    <numFmt numFmtId="167" formatCode="_(* #,##0_);_(* \(#,##0\);_(* &quot;-&quot;??_);_(@_)"/>
    <numFmt numFmtId="168" formatCode="_-* #,##0.00_-;\-* #,##0.00_-;_-* &quot;-&quot;??_-;_-@_-"/>
  </numFmts>
  <fonts count="89">
    <font>
      <sz val="10"/>
      <name val="Arial"/>
      <charset val="178"/>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10"/>
      <name val="Arial"/>
      <family val="2"/>
    </font>
    <font>
      <b/>
      <sz val="14"/>
      <name val="Arial"/>
      <family val="2"/>
    </font>
    <font>
      <b/>
      <sz val="13"/>
      <name val="Arial"/>
      <family val="2"/>
    </font>
    <font>
      <b/>
      <sz val="11"/>
      <color theme="1"/>
      <name val="Arial"/>
      <family val="2"/>
    </font>
    <font>
      <b/>
      <sz val="12"/>
      <color rgb="FF000000"/>
      <name val="Arial"/>
      <family val="2"/>
    </font>
    <font>
      <b/>
      <sz val="10"/>
      <color theme="1"/>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0"/>
      <color rgb="FF000000"/>
      <name val="Arial"/>
      <family val="2"/>
    </font>
    <font>
      <b/>
      <sz val="16"/>
      <name val="Arial"/>
      <family val="2"/>
      <charset val="178"/>
    </font>
    <font>
      <b/>
      <sz val="14"/>
      <name val="Traditional Arabic"/>
      <family val="1"/>
    </font>
    <font>
      <sz val="10"/>
      <name val="Arial"/>
      <family val="2"/>
    </font>
    <font>
      <sz val="10"/>
      <name val="Arial"/>
      <family val="2"/>
    </font>
    <font>
      <sz val="8"/>
      <color theme="1"/>
      <name val="Arial"/>
      <family val="2"/>
    </font>
    <font>
      <sz val="10"/>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sz val="10"/>
      <name val="Sakkal Majalla"/>
    </font>
    <font>
      <sz val="10"/>
      <color rgb="FFFF0000"/>
      <name val="Arial"/>
      <family val="2"/>
    </font>
    <font>
      <sz val="8"/>
      <color rgb="FFFF0000"/>
      <name val="Arial"/>
      <family val="2"/>
    </font>
    <font>
      <sz val="16"/>
      <name val="AdvertisingBold"/>
      <charset val="178"/>
    </font>
    <font>
      <sz val="16"/>
      <name val="AdvertisingMedium"/>
      <charset val="178"/>
    </font>
    <font>
      <sz val="16"/>
      <color theme="1"/>
      <name val="AdvertisingMedium"/>
      <charset val="178"/>
    </font>
    <font>
      <sz val="14"/>
      <name val="AdvertisingMedium"/>
      <charset val="178"/>
    </font>
    <font>
      <b/>
      <sz val="14"/>
      <name val="AdvertisingMedium"/>
      <charset val="178"/>
    </font>
    <font>
      <b/>
      <sz val="11"/>
      <color rgb="FF000000"/>
      <name val="Arial"/>
      <family val="2"/>
    </font>
    <font>
      <b/>
      <sz val="9"/>
      <color rgb="FF000000"/>
      <name val="Arial"/>
      <family val="2"/>
    </font>
    <font>
      <b/>
      <sz val="15"/>
      <name val="Arial"/>
      <family val="2"/>
    </font>
    <font>
      <b/>
      <vertAlign val="superscript"/>
      <sz val="12"/>
      <name val="Arial"/>
      <family val="2"/>
    </font>
    <font>
      <b/>
      <i/>
      <sz val="9"/>
      <color theme="1"/>
      <name val="Calibri"/>
      <family val="2"/>
      <scheme val="minor"/>
    </font>
    <font>
      <sz val="10"/>
      <name val="Arial"/>
      <family val="2"/>
    </font>
    <font>
      <b/>
      <sz val="8"/>
      <color rgb="FF000000"/>
      <name val="Arial"/>
      <family val="2"/>
    </font>
    <font>
      <b/>
      <sz val="8"/>
      <name val="Arial Narrow"/>
      <family val="2"/>
    </font>
    <font>
      <b/>
      <vertAlign val="superscript"/>
      <sz val="14"/>
      <color theme="1"/>
      <name val="Arial"/>
      <family val="2"/>
    </font>
    <font>
      <sz val="8"/>
      <name val="Arial"/>
      <family val="2"/>
    </font>
    <font>
      <b/>
      <sz val="16"/>
      <name val="Sakkal Majalla"/>
    </font>
    <font>
      <b/>
      <sz val="12"/>
      <name val="Sakkal Majalla"/>
    </font>
    <font>
      <b/>
      <sz val="10"/>
      <name val="Arial Black"/>
      <family val="2"/>
    </font>
    <font>
      <sz val="8"/>
      <color rgb="FF000000"/>
      <name val="Arial"/>
      <family val="2"/>
    </font>
    <font>
      <sz val="9"/>
      <name val="Arial"/>
      <family val="2"/>
    </font>
    <font>
      <b/>
      <sz val="9"/>
      <color indexed="8"/>
      <name val="Arial"/>
      <family val="2"/>
    </font>
    <font>
      <sz val="9"/>
      <color indexed="8"/>
      <name val="Arial"/>
      <family val="2"/>
    </font>
    <font>
      <b/>
      <sz val="18"/>
      <color theme="3"/>
      <name val="Cambria"/>
      <family val="2"/>
      <scheme val="major"/>
    </font>
    <font>
      <sz val="11"/>
      <color indexed="8"/>
      <name val="Calibri"/>
      <family val="2"/>
    </font>
    <font>
      <b/>
      <i/>
      <sz val="10"/>
      <name val="Arial"/>
      <family val="2"/>
    </font>
    <font>
      <b/>
      <i/>
      <sz val="9"/>
      <name val="Arial"/>
      <family val="2"/>
    </font>
    <font>
      <b/>
      <vertAlign val="superscript"/>
      <sz val="11"/>
      <name val="Arial"/>
      <family val="2"/>
    </font>
    <font>
      <b/>
      <i/>
      <sz val="10"/>
      <color theme="1"/>
      <name val="Arial"/>
      <family val="2"/>
    </font>
    <font>
      <sz val="9"/>
      <color theme="1"/>
      <name val="Arial"/>
      <family val="2"/>
    </font>
    <font>
      <b/>
      <sz val="8"/>
      <color theme="1"/>
      <name val="Arial"/>
      <family val="2"/>
    </font>
    <font>
      <b/>
      <vertAlign val="superscript"/>
      <sz val="11"/>
      <color theme="1"/>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s>
  <borders count="84">
    <border>
      <left/>
      <right/>
      <top/>
      <bottom/>
      <diagonal/>
    </border>
    <border>
      <left style="medium">
        <color indexed="60"/>
      </left>
      <right style="medium">
        <color indexed="60"/>
      </right>
      <top/>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style="thin">
        <color indexed="64"/>
      </top>
      <bottom style="thin">
        <color indexed="64"/>
      </bottom>
      <diagonal/>
    </border>
    <border diagonalDown="1">
      <left style="medium">
        <color theme="0"/>
      </left>
      <right style="thin">
        <color theme="0"/>
      </right>
      <top style="thin">
        <color indexed="64"/>
      </top>
      <bottom/>
      <diagonal style="medium">
        <color theme="0"/>
      </diagonal>
    </border>
    <border diagonalDown="1">
      <left style="medium">
        <color theme="0"/>
      </left>
      <right style="thin">
        <color theme="0"/>
      </right>
      <top/>
      <bottom/>
      <diagonal style="medium">
        <color theme="0"/>
      </diagonal>
    </border>
    <border>
      <left style="thin">
        <color indexed="64"/>
      </left>
      <right/>
      <top/>
      <bottom/>
      <diagonal/>
    </border>
    <border>
      <left style="thin">
        <color indexed="64"/>
      </left>
      <right/>
      <top style="thin">
        <color indexed="64"/>
      </top>
      <bottom/>
      <diagonal/>
    </border>
    <border diagonalUp="1">
      <left/>
      <right style="medium">
        <color theme="0"/>
      </right>
      <top style="thin">
        <color indexed="64"/>
      </top>
      <bottom/>
      <diagonal style="medium">
        <color theme="0"/>
      </diagonal>
    </border>
    <border diagonalUp="1">
      <left/>
      <right style="medium">
        <color theme="0"/>
      </right>
      <top/>
      <bottom/>
      <diagonal style="medium">
        <color theme="0"/>
      </diagonal>
    </border>
    <border diagonalUp="1">
      <left/>
      <right style="medium">
        <color theme="0"/>
      </right>
      <top/>
      <bottom style="thin">
        <color indexed="64"/>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diagonalDown="1">
      <left style="medium">
        <color theme="0"/>
      </left>
      <right/>
      <top/>
      <bottom/>
      <diagonal style="medium">
        <color theme="0"/>
      </diagonal>
    </border>
    <border>
      <left style="medium">
        <color rgb="FFFFFFFF"/>
      </left>
      <right/>
      <top/>
      <bottom style="medium">
        <color rgb="FFFFFFFF"/>
      </bottom>
      <diagonal/>
    </border>
    <border>
      <left style="medium">
        <color rgb="FFFFFFFF"/>
      </left>
      <right/>
      <top/>
      <bottom/>
      <diagonal/>
    </border>
    <border diagonalDown="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thin">
        <color theme="0"/>
      </right>
      <top style="thin">
        <color indexed="64"/>
      </top>
      <bottom style="thin">
        <color indexed="64"/>
      </bottom>
      <diagonal/>
    </border>
    <border>
      <left/>
      <right/>
      <top style="thin">
        <color indexed="64"/>
      </top>
      <bottom style="medium">
        <color theme="0"/>
      </bottom>
      <diagonal/>
    </border>
    <border>
      <left/>
      <right style="medium">
        <color rgb="FFFFFFFF"/>
      </right>
      <top/>
      <bottom style="medium">
        <color rgb="FFFFFFFF"/>
      </bottom>
      <diagonal/>
    </border>
    <border>
      <left/>
      <right style="medium">
        <color rgb="FFFFFFFF"/>
      </right>
      <top/>
      <bottom/>
      <diagonal/>
    </border>
    <border diagonalUp="1">
      <left/>
      <right/>
      <top style="thin">
        <color indexed="64"/>
      </top>
      <bottom/>
      <diagonal style="medium">
        <color theme="0"/>
      </diagonal>
    </border>
    <border diagonalDown="1">
      <left/>
      <right/>
      <top style="thin">
        <color indexed="64"/>
      </top>
      <bottom/>
      <diagonal style="medium">
        <color theme="0"/>
      </diagonal>
    </border>
    <border diagonalUp="1">
      <left/>
      <right/>
      <top/>
      <bottom/>
      <diagonal style="medium">
        <color theme="0"/>
      </diagonal>
    </border>
    <border diagonalDown="1">
      <left/>
      <right/>
      <top/>
      <bottom/>
      <diagonal style="medium">
        <color theme="0"/>
      </diagonal>
    </border>
    <border diagonalUp="1">
      <left/>
      <right/>
      <top/>
      <bottom style="thin">
        <color indexed="64"/>
      </bottom>
      <diagonal style="medium">
        <color theme="0"/>
      </diagonal>
    </border>
    <border diagonalDown="1">
      <left/>
      <right/>
      <top/>
      <bottom style="thin">
        <color indexed="64"/>
      </bottom>
      <diagonal style="medium">
        <color theme="0"/>
      </diagonal>
    </border>
    <border>
      <left style="medium">
        <color theme="0"/>
      </left>
      <right style="thin">
        <color theme="0"/>
      </right>
      <top style="thin">
        <color auto="1"/>
      </top>
      <bottom/>
      <diagonal/>
    </border>
    <border>
      <left style="medium">
        <color theme="0"/>
      </left>
      <right style="thin">
        <color theme="0"/>
      </right>
      <top/>
      <bottom/>
      <diagonal/>
    </border>
    <border>
      <left style="medium">
        <color theme="0"/>
      </left>
      <right style="thin">
        <color theme="0"/>
      </right>
      <top/>
      <bottom style="thin">
        <color indexed="64"/>
      </bottom>
      <diagonal/>
    </border>
    <border>
      <left style="thin">
        <color indexed="64"/>
      </left>
      <right style="medium">
        <color theme="0"/>
      </right>
      <top style="thin">
        <color indexed="64"/>
      </top>
      <bottom style="thin">
        <color indexed="64"/>
      </bottom>
      <diagonal/>
    </border>
    <border>
      <left style="medium">
        <color rgb="FFFFFFFF"/>
      </left>
      <right/>
      <top style="thin">
        <color auto="1"/>
      </top>
      <bottom style="medium">
        <color rgb="FFFFFFFF"/>
      </bottom>
      <diagonal/>
    </border>
    <border>
      <left style="medium">
        <color rgb="FFFFFFFF"/>
      </left>
      <right/>
      <top/>
      <bottom style="thin">
        <color auto="1"/>
      </bottom>
      <diagonal/>
    </border>
  </borders>
  <cellStyleXfs count="243">
    <xf numFmtId="0" fontId="0" fillId="0" borderId="0"/>
    <xf numFmtId="0" fontId="19" fillId="2" borderId="1">
      <alignment horizontal="left" vertical="center" wrapText="1" indent="1"/>
    </xf>
    <xf numFmtId="0" fontId="13" fillId="0" borderId="0"/>
    <xf numFmtId="0" fontId="22" fillId="0" borderId="0"/>
    <xf numFmtId="0" fontId="12" fillId="0" borderId="0"/>
    <xf numFmtId="0" fontId="19" fillId="2" borderId="2">
      <alignment horizontal="left" vertical="center" wrapText="1" indent="1"/>
    </xf>
    <xf numFmtId="0" fontId="20" fillId="0" borderId="0"/>
    <xf numFmtId="0" fontId="30" fillId="0" borderId="0" applyAlignment="0">
      <alignment horizontal="centerContinuous" vertical="center"/>
    </xf>
    <xf numFmtId="0" fontId="30" fillId="0" borderId="0" applyAlignment="0">
      <alignment horizontal="centerContinuous" vertical="center"/>
    </xf>
    <xf numFmtId="0" fontId="30"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14" fillId="2" borderId="16">
      <alignment horizontal="right" vertical="center" wrapText="1"/>
    </xf>
    <xf numFmtId="0" fontId="14" fillId="2" borderId="16">
      <alignment horizontal="right" vertical="center" wrapText="1"/>
    </xf>
    <xf numFmtId="1" fontId="29" fillId="2" borderId="17">
      <alignment horizontal="left" vertical="center" wrapText="1"/>
    </xf>
    <xf numFmtId="1" fontId="35" fillId="2" borderId="18">
      <alignment horizontal="center" vertical="center"/>
    </xf>
    <xf numFmtId="0" fontId="33" fillId="2" borderId="18">
      <alignment horizontal="center" vertical="center" wrapText="1"/>
    </xf>
    <xf numFmtId="0" fontId="28" fillId="2" borderId="18">
      <alignment horizontal="center" vertical="center" wrapText="1"/>
    </xf>
    <xf numFmtId="0" fontId="20" fillId="0" borderId="0">
      <alignment horizontal="center" vertical="center" readingOrder="2"/>
    </xf>
    <xf numFmtId="0" fontId="36" fillId="0" borderId="0">
      <alignment horizontal="left" vertical="center"/>
    </xf>
    <xf numFmtId="0" fontId="20" fillId="0" borderId="0"/>
    <xf numFmtId="0" fontId="20" fillId="0" borderId="0"/>
    <xf numFmtId="0" fontId="34" fillId="0" borderId="0">
      <alignment horizontal="right" vertical="center"/>
    </xf>
    <xf numFmtId="0" fontId="37" fillId="0" borderId="0">
      <alignment horizontal="left" vertical="center"/>
    </xf>
    <xf numFmtId="0" fontId="14" fillId="0" borderId="0">
      <alignment horizontal="right" vertical="center"/>
    </xf>
    <xf numFmtId="0" fontId="14" fillId="0" borderId="0">
      <alignment horizontal="righ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32" fillId="2" borderId="18" applyAlignment="0">
      <alignment horizontal="center" vertical="center"/>
    </xf>
    <xf numFmtId="0" fontId="34" fillId="0" borderId="1">
      <alignment horizontal="right" vertical="center" indent="1"/>
    </xf>
    <xf numFmtId="0" fontId="14" fillId="2" borderId="1">
      <alignment horizontal="right" vertical="center" wrapText="1" indent="1" readingOrder="2"/>
    </xf>
    <xf numFmtId="0" fontId="14" fillId="2" borderId="1">
      <alignment horizontal="right" vertical="center" wrapText="1" indent="1" readingOrder="2"/>
    </xf>
    <xf numFmtId="0" fontId="19" fillId="0" borderId="1">
      <alignment horizontal="right" vertical="center" indent="1"/>
    </xf>
    <xf numFmtId="0" fontId="19" fillId="0" borderId="19">
      <alignment horizontal="left" vertical="center"/>
    </xf>
    <xf numFmtId="0" fontId="19" fillId="0" borderId="20">
      <alignment horizontal="left" vertical="center"/>
    </xf>
    <xf numFmtId="0" fontId="20" fillId="0" borderId="0"/>
    <xf numFmtId="0" fontId="47" fillId="0" borderId="0"/>
    <xf numFmtId="164" fontId="47" fillId="0" borderId="0" applyFont="0" applyFill="0" applyBorder="0" applyAlignment="0" applyProtection="0"/>
    <xf numFmtId="0" fontId="30" fillId="0" borderId="0" applyAlignment="0">
      <alignment horizontal="centerContinuous" vertical="center"/>
    </xf>
    <xf numFmtId="0" fontId="31" fillId="0" borderId="0" applyAlignment="0">
      <alignment horizontal="centerContinuous" vertical="center"/>
    </xf>
    <xf numFmtId="0" fontId="12" fillId="0" borderId="0"/>
    <xf numFmtId="0" fontId="20" fillId="0" borderId="0"/>
    <xf numFmtId="0" fontId="34" fillId="0" borderId="2">
      <alignment horizontal="right" vertical="center" indent="1"/>
    </xf>
    <xf numFmtId="0" fontId="14" fillId="2" borderId="2">
      <alignment horizontal="right" vertical="center" wrapText="1" indent="1" readingOrder="2"/>
    </xf>
    <xf numFmtId="0" fontId="14" fillId="2" borderId="2">
      <alignment horizontal="right" vertical="center" wrapText="1" indent="1" readingOrder="2"/>
    </xf>
    <xf numFmtId="0" fontId="19" fillId="0" borderId="2">
      <alignment horizontal="right" vertical="center" indent="1"/>
    </xf>
    <xf numFmtId="43" fontId="20" fillId="0" borderId="0" applyFont="0" applyFill="0" applyBorder="0" applyAlignment="0" applyProtection="0"/>
    <xf numFmtId="0" fontId="48" fillId="0" borderId="0"/>
    <xf numFmtId="164" fontId="48" fillId="0" borderId="0" applyFont="0" applyFill="0" applyBorder="0" applyAlignment="0" applyProtection="0"/>
    <xf numFmtId="0" fontId="12" fillId="0" borderId="0"/>
    <xf numFmtId="43" fontId="12" fillId="0" borderId="0" applyFont="0" applyFill="0" applyBorder="0" applyAlignment="0" applyProtection="0"/>
    <xf numFmtId="164" fontId="20" fillId="0" borderId="0" applyFont="0" applyFill="0" applyBorder="0" applyAlignment="0" applyProtection="0"/>
    <xf numFmtId="164" fontId="50"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20" fillId="0" borderId="0"/>
    <xf numFmtId="0" fontId="50" fillId="0" borderId="0"/>
    <xf numFmtId="0" fontId="11" fillId="0" borderId="0"/>
    <xf numFmtId="0" fontId="10" fillId="0" borderId="0"/>
    <xf numFmtId="0" fontId="9" fillId="0" borderId="0"/>
    <xf numFmtId="43" fontId="20" fillId="0" borderId="0" applyFont="0" applyFill="0" applyBorder="0" applyAlignment="0" applyProtection="0"/>
    <xf numFmtId="0" fontId="9" fillId="0" borderId="0"/>
    <xf numFmtId="0" fontId="20" fillId="0" borderId="0"/>
    <xf numFmtId="0" fontId="10" fillId="0" borderId="0"/>
    <xf numFmtId="0" fontId="20" fillId="0" borderId="0"/>
    <xf numFmtId="0" fontId="20" fillId="0" borderId="0">
      <alignment horizontal="center" vertical="center" readingOrder="2"/>
    </xf>
    <xf numFmtId="0" fontId="20" fillId="0" borderId="0"/>
    <xf numFmtId="0" fontId="10" fillId="0" borderId="0"/>
    <xf numFmtId="164" fontId="20"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20" fillId="0" borderId="0"/>
    <xf numFmtId="0" fontId="10" fillId="0" borderId="0"/>
    <xf numFmtId="0" fontId="20" fillId="0" borderId="0"/>
    <xf numFmtId="0" fontId="20" fillId="0" borderId="0"/>
    <xf numFmtId="0" fontId="10" fillId="0" borderId="0"/>
    <xf numFmtId="164" fontId="68" fillId="0" borderId="0" applyFont="0" applyFill="0" applyBorder="0" applyAlignment="0" applyProtection="0"/>
    <xf numFmtId="43" fontId="8" fillId="0" borderId="0" applyFont="0" applyFill="0" applyBorder="0" applyAlignment="0" applyProtection="0"/>
    <xf numFmtId="164"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9" fillId="0" borderId="0"/>
    <xf numFmtId="9" fontId="20"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0" fillId="0" borderId="0"/>
    <xf numFmtId="0" fontId="80" fillId="0" borderId="0" applyNumberFormat="0" applyFill="0" applyBorder="0" applyAlignment="0" applyProtection="0"/>
    <xf numFmtId="0" fontId="81" fillId="0" borderId="0"/>
    <xf numFmtId="0" fontId="20" fillId="0" borderId="0"/>
    <xf numFmtId="0" fontId="20" fillId="0" borderId="0"/>
    <xf numFmtId="43" fontId="2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0" fillId="0" borderId="0" applyAlignment="0">
      <alignment horizontal="centerContinuous" vertical="center"/>
    </xf>
    <xf numFmtId="0" fontId="30"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14" fillId="2" borderId="16">
      <alignment horizontal="right" vertical="center" wrapText="1"/>
    </xf>
    <xf numFmtId="0" fontId="14" fillId="2" borderId="16">
      <alignment horizontal="right" vertical="center" wrapText="1"/>
    </xf>
    <xf numFmtId="0" fontId="14" fillId="2" borderId="16">
      <alignment horizontal="right" vertical="center" wrapText="1"/>
    </xf>
    <xf numFmtId="0" fontId="28" fillId="2" borderId="18">
      <alignment horizontal="center" vertical="center" wrapText="1"/>
    </xf>
    <xf numFmtId="0" fontId="28" fillId="2" borderId="18">
      <alignment horizontal="center" vertical="center" wrapText="1"/>
    </xf>
    <xf numFmtId="0" fontId="28" fillId="2" borderId="18">
      <alignment horizontal="center" vertical="center" wrapText="1"/>
    </xf>
    <xf numFmtId="0" fontId="28" fillId="2" borderId="18">
      <alignment horizontal="center" vertical="center" wrapText="1"/>
    </xf>
    <xf numFmtId="0" fontId="20"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20" fillId="0" borderId="0"/>
    <xf numFmtId="0" fontId="5" fillId="0" borderId="0"/>
    <xf numFmtId="0" fontId="37" fillId="0" borderId="0">
      <alignment horizontal="left" vertical="center"/>
    </xf>
    <xf numFmtId="0" fontId="37" fillId="0" borderId="0">
      <alignment horizontal="left" vertical="center"/>
    </xf>
    <xf numFmtId="0" fontId="14" fillId="0" borderId="0">
      <alignment horizontal="right" vertical="center"/>
    </xf>
    <xf numFmtId="0" fontId="14" fillId="0" borderId="0">
      <alignment horizontal="right" vertical="center"/>
    </xf>
    <xf numFmtId="0" fontId="14" fillId="0" borderId="0">
      <alignment horizontal="right" vertical="center"/>
    </xf>
    <xf numFmtId="0" fontId="20" fillId="0" borderId="0">
      <alignment horizontal="left" vertical="center"/>
    </xf>
    <xf numFmtId="0" fontId="20" fillId="0" borderId="0">
      <alignment horizontal="left" vertical="center"/>
    </xf>
    <xf numFmtId="0" fontId="32" fillId="2" borderId="18" applyAlignment="0">
      <alignment horizontal="center" vertical="center"/>
    </xf>
    <xf numFmtId="0" fontId="32" fillId="2" borderId="18" applyAlignment="0">
      <alignment horizontal="center" vertical="center"/>
    </xf>
    <xf numFmtId="0" fontId="14" fillId="2" borderId="2">
      <alignment horizontal="right" vertical="center" wrapText="1" indent="1" readingOrder="2"/>
    </xf>
    <xf numFmtId="0" fontId="14" fillId="2" borderId="2">
      <alignment horizontal="right" vertical="center" wrapText="1" indent="1" readingOrder="2"/>
    </xf>
    <xf numFmtId="0" fontId="14" fillId="2" borderId="2">
      <alignment horizontal="right" vertical="center" wrapText="1" indent="1" readingOrder="2"/>
    </xf>
    <xf numFmtId="0" fontId="5" fillId="0" borderId="0"/>
    <xf numFmtId="0" fontId="5" fillId="0" borderId="0"/>
    <xf numFmtId="0" fontId="5" fillId="0" borderId="0"/>
    <xf numFmtId="0" fontId="3"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81" fillId="0" borderId="0"/>
    <xf numFmtId="0" fontId="4"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164" fontId="1" fillId="0" borderId="0" applyFont="0" applyFill="0" applyBorder="0" applyAlignment="0" applyProtection="0"/>
    <xf numFmtId="0" fontId="1" fillId="0" borderId="0"/>
  </cellStyleXfs>
  <cellXfs count="820">
    <xf numFmtId="0" fontId="0" fillId="0" borderId="0" xfId="0"/>
    <xf numFmtId="0" fontId="0" fillId="0" borderId="0" xfId="0" applyAlignment="1">
      <alignment horizontal="center" vertical="center"/>
    </xf>
    <xf numFmtId="0" fontId="20" fillId="0" borderId="0" xfId="0" applyFont="1"/>
    <xf numFmtId="0" fontId="15" fillId="0" borderId="0" xfId="0" applyFont="1"/>
    <xf numFmtId="49" fontId="24" fillId="3" borderId="0" xfId="0" applyNumberFormat="1" applyFont="1" applyFill="1" applyBorder="1" applyAlignment="1">
      <alignment horizontal="center" readingOrder="2"/>
    </xf>
    <xf numFmtId="0" fontId="14" fillId="0" borderId="0" xfId="0" applyFont="1" applyAlignment="1">
      <alignment horizontal="right" vertical="center" readingOrder="2"/>
    </xf>
    <xf numFmtId="0" fontId="21" fillId="0" borderId="0" xfId="0" applyFont="1" applyAlignment="1">
      <alignment horizontal="left" vertical="center"/>
    </xf>
    <xf numFmtId="0" fontId="0" fillId="4" borderId="0" xfId="0" applyFill="1"/>
    <xf numFmtId="0" fontId="0" fillId="4" borderId="0" xfId="0" applyFill="1" applyAlignment="1">
      <alignment horizontal="center"/>
    </xf>
    <xf numFmtId="0" fontId="20" fillId="0" borderId="0" xfId="0" applyFont="1" applyAlignment="1">
      <alignment wrapText="1"/>
    </xf>
    <xf numFmtId="0" fontId="18" fillId="0" borderId="0" xfId="4" applyFont="1"/>
    <xf numFmtId="0" fontId="18" fillId="0" borderId="0" xfId="4" applyFont="1" applyBorder="1"/>
    <xf numFmtId="0" fontId="18" fillId="0" borderId="0" xfId="4" applyFont="1" applyAlignment="1">
      <alignment wrapText="1"/>
    </xf>
    <xf numFmtId="0" fontId="20" fillId="0" borderId="3" xfId="4" applyFont="1" applyBorder="1" applyAlignment="1">
      <alignment horizontal="left" vertical="center" wrapText="1" indent="1"/>
    </xf>
    <xf numFmtId="0" fontId="20" fillId="0" borderId="14" xfId="4" applyFont="1" applyBorder="1" applyAlignment="1">
      <alignment horizontal="left" vertical="center" wrapText="1" indent="1"/>
    </xf>
    <xf numFmtId="0" fontId="41" fillId="0" borderId="0" xfId="2" applyFont="1"/>
    <xf numFmtId="0" fontId="41" fillId="4" borderId="0" xfId="2" applyFont="1" applyFill="1"/>
    <xf numFmtId="0" fontId="20" fillId="0" borderId="0" xfId="0" applyFont="1" applyAlignment="1">
      <alignment vertical="center"/>
    </xf>
    <xf numFmtId="0" fontId="15" fillId="0" borderId="0" xfId="0" applyFont="1" applyAlignment="1">
      <alignment horizontal="center"/>
    </xf>
    <xf numFmtId="0" fontId="20" fillId="0" borderId="0" xfId="38"/>
    <xf numFmtId="0" fontId="45" fillId="0" borderId="0" xfId="38" applyFont="1"/>
    <xf numFmtId="0" fontId="20" fillId="0" borderId="0" xfId="38" applyAlignment="1">
      <alignment vertical="center"/>
    </xf>
    <xf numFmtId="0" fontId="46" fillId="0" borderId="0" xfId="38" applyFont="1" applyAlignment="1">
      <alignment vertical="top"/>
    </xf>
    <xf numFmtId="49" fontId="24" fillId="3" borderId="0" xfId="0" applyNumberFormat="1" applyFont="1" applyFill="1" applyBorder="1" applyAlignment="1">
      <alignment horizontal="center" readingOrder="2"/>
    </xf>
    <xf numFmtId="0" fontId="0" fillId="0" borderId="0" xfId="0"/>
    <xf numFmtId="0" fontId="51" fillId="0" borderId="0" xfId="0" applyFont="1"/>
    <xf numFmtId="0" fontId="17" fillId="0" borderId="21" xfId="4" applyFont="1" applyBorder="1" applyAlignment="1">
      <alignment horizontal="right" vertical="center" wrapText="1" indent="1" readingOrder="2"/>
    </xf>
    <xf numFmtId="0" fontId="17" fillId="4" borderId="8" xfId="4" applyFont="1" applyFill="1" applyBorder="1" applyAlignment="1">
      <alignment horizontal="right" vertical="center" wrapText="1" indent="1" readingOrder="2"/>
    </xf>
    <xf numFmtId="0" fontId="17" fillId="0" borderId="8" xfId="4" applyFont="1" applyBorder="1" applyAlignment="1">
      <alignment horizontal="right" vertical="center" wrapText="1" indent="1" readingOrder="2"/>
    </xf>
    <xf numFmtId="0" fontId="21" fillId="4" borderId="23" xfId="4" applyFont="1" applyFill="1" applyBorder="1" applyAlignment="1">
      <alignment horizontal="center" vertical="center" readingOrder="1"/>
    </xf>
    <xf numFmtId="0" fontId="17" fillId="0" borderId="10"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horizontal="center" wrapText="1"/>
    </xf>
    <xf numFmtId="0" fontId="0" fillId="4" borderId="0" xfId="0" applyFill="1" applyAlignment="1">
      <alignment wrapText="1"/>
    </xf>
    <xf numFmtId="0" fontId="0" fillId="4" borderId="0" xfId="0" applyFill="1" applyAlignment="1">
      <alignment horizontal="center" wrapText="1"/>
    </xf>
    <xf numFmtId="0" fontId="21" fillId="0" borderId="0" xfId="0" applyFont="1" applyAlignment="1">
      <alignment wrapText="1"/>
    </xf>
    <xf numFmtId="165" fontId="20" fillId="0" borderId="9" xfId="4" applyNumberFormat="1" applyFont="1" applyBorder="1" applyAlignment="1">
      <alignment horizontal="left" vertical="center" wrapText="1" indent="1"/>
    </xf>
    <xf numFmtId="165" fontId="20" fillId="4" borderId="3" xfId="4" applyNumberFormat="1" applyFont="1" applyFill="1" applyBorder="1" applyAlignment="1">
      <alignment horizontal="left" vertical="center" wrapText="1" indent="1"/>
    </xf>
    <xf numFmtId="165" fontId="18" fillId="0" borderId="0" xfId="4" applyNumberFormat="1" applyFont="1"/>
    <xf numFmtId="49" fontId="24" fillId="3" borderId="0" xfId="0" applyNumberFormat="1" applyFont="1" applyFill="1" applyBorder="1" applyAlignment="1">
      <alignment horizontal="center" readingOrder="2"/>
    </xf>
    <xf numFmtId="0" fontId="14" fillId="5" borderId="0" xfId="3" applyFont="1" applyFill="1" applyBorder="1" applyAlignment="1">
      <alignment horizontal="right" vertical="center" wrapText="1" readingOrder="2"/>
    </xf>
    <xf numFmtId="0" fontId="16" fillId="5" borderId="0" xfId="0" applyFont="1" applyFill="1" applyBorder="1" applyAlignment="1">
      <alignment horizontal="center" vertical="center"/>
    </xf>
    <xf numFmtId="0" fontId="21" fillId="5" borderId="0" xfId="3" applyFont="1" applyFill="1" applyBorder="1" applyAlignment="1">
      <alignment horizontal="left" vertical="center" wrapText="1" readingOrder="1"/>
    </xf>
    <xf numFmtId="0" fontId="43" fillId="0" borderId="0" xfId="2" applyFont="1"/>
    <xf numFmtId="0" fontId="20" fillId="0" borderId="0" xfId="4" applyFont="1"/>
    <xf numFmtId="0" fontId="16" fillId="5" borderId="0" xfId="0" applyFont="1" applyFill="1" applyBorder="1" applyAlignment="1">
      <alignment horizontal="center" vertical="center" wrapText="1"/>
    </xf>
    <xf numFmtId="0" fontId="14" fillId="5" borderId="0" xfId="44" applyFont="1" applyFill="1" applyBorder="1" applyAlignment="1">
      <alignment horizontal="right" vertical="center" wrapText="1" readingOrder="2"/>
    </xf>
    <xf numFmtId="0" fontId="21" fillId="5" borderId="0" xfId="44" applyFont="1" applyFill="1" applyBorder="1" applyAlignment="1">
      <alignment horizontal="left" vertical="center" wrapText="1" readingOrder="1"/>
    </xf>
    <xf numFmtId="0" fontId="55" fillId="0" borderId="0" xfId="38" applyFont="1" applyAlignment="1">
      <alignment vertical="center"/>
    </xf>
    <xf numFmtId="0" fontId="15" fillId="0" borderId="0" xfId="0" applyFont="1" applyAlignment="1">
      <alignment horizontal="center" vertical="center"/>
    </xf>
    <xf numFmtId="0" fontId="0" fillId="0" borderId="0" xfId="0" applyAlignment="1">
      <alignment horizontal="center"/>
    </xf>
    <xf numFmtId="0" fontId="58" fillId="0" borderId="0" xfId="0" applyFont="1" applyAlignment="1"/>
    <xf numFmtId="0" fontId="14" fillId="0" borderId="45" xfId="0" applyFont="1" applyBorder="1" applyAlignment="1">
      <alignment horizontal="center" vertical="center"/>
    </xf>
    <xf numFmtId="0" fontId="59" fillId="0" borderId="45" xfId="0" applyFont="1" applyBorder="1" applyAlignment="1">
      <alignment horizontal="right" vertical="center" indent="1" readingOrder="2"/>
    </xf>
    <xf numFmtId="3" fontId="59" fillId="0" borderId="45" xfId="0" applyNumberFormat="1" applyFont="1" applyBorder="1" applyAlignment="1">
      <alignment horizontal="right" vertical="center" indent="1"/>
    </xf>
    <xf numFmtId="0" fontId="59" fillId="4" borderId="45" xfId="0" applyFont="1" applyFill="1" applyBorder="1" applyAlignment="1">
      <alignment horizontal="right" vertical="center" indent="1" readingOrder="2"/>
    </xf>
    <xf numFmtId="3" fontId="60" fillId="4" borderId="45" xfId="63" applyNumberFormat="1" applyFont="1" applyFill="1" applyBorder="1" applyAlignment="1">
      <alignment horizontal="right" vertical="center" indent="1"/>
    </xf>
    <xf numFmtId="3" fontId="60" fillId="0" borderId="45" xfId="0" applyNumberFormat="1" applyFont="1" applyBorder="1" applyAlignment="1">
      <alignment horizontal="right" vertical="center" indent="1"/>
    </xf>
    <xf numFmtId="3" fontId="60" fillId="4" borderId="45" xfId="81" applyNumberFormat="1" applyFont="1" applyFill="1" applyBorder="1" applyAlignment="1">
      <alignment horizontal="right" vertical="center" indent="1"/>
    </xf>
    <xf numFmtId="0" fontId="59" fillId="5" borderId="45" xfId="0" applyFont="1" applyFill="1" applyBorder="1" applyAlignment="1">
      <alignment horizontal="right" vertical="center" indent="1" readingOrder="2"/>
    </xf>
    <xf numFmtId="3" fontId="60" fillId="4" borderId="45" xfId="0" applyNumberFormat="1" applyFont="1" applyFill="1" applyBorder="1" applyAlignment="1">
      <alignment horizontal="right" vertical="center" indent="1"/>
    </xf>
    <xf numFmtId="3" fontId="60" fillId="5" borderId="45" xfId="63" applyNumberFormat="1" applyFont="1" applyFill="1" applyBorder="1" applyAlignment="1">
      <alignment horizontal="right" vertical="center" indent="1"/>
    </xf>
    <xf numFmtId="3" fontId="59" fillId="4" borderId="45" xfId="0" applyNumberFormat="1" applyFont="1" applyFill="1" applyBorder="1" applyAlignment="1">
      <alignment horizontal="right" vertical="center"/>
    </xf>
    <xf numFmtId="3" fontId="62" fillId="0" borderId="45" xfId="0" applyNumberFormat="1" applyFont="1" applyBorder="1"/>
    <xf numFmtId="0" fontId="14" fillId="0" borderId="0" xfId="0" applyFont="1" applyAlignment="1">
      <alignment horizontal="center" vertical="center"/>
    </xf>
    <xf numFmtId="0" fontId="20" fillId="0" borderId="0" xfId="38" applyFont="1" applyAlignment="1">
      <alignment horizontal="justify" vertical="center"/>
    </xf>
    <xf numFmtId="0" fontId="20" fillId="0" borderId="0" xfId="38" applyFont="1" applyBorder="1" applyAlignment="1">
      <alignment horizontal="justify" vertical="center"/>
    </xf>
    <xf numFmtId="0" fontId="23" fillId="0" borderId="0" xfId="38" applyFont="1" applyAlignment="1">
      <alignment vertical="top"/>
    </xf>
    <xf numFmtId="0" fontId="21" fillId="5" borderId="0" xfId="0" applyFont="1" applyFill="1" applyAlignment="1">
      <alignment horizontal="center" vertical="center"/>
    </xf>
    <xf numFmtId="0" fontId="27" fillId="5" borderId="15" xfId="0" applyFont="1" applyFill="1" applyBorder="1" applyAlignment="1">
      <alignment horizontal="left" vertical="center" wrapText="1"/>
    </xf>
    <xf numFmtId="0" fontId="0" fillId="0" borderId="0" xfId="0" applyAlignment="1"/>
    <xf numFmtId="0" fontId="14" fillId="4" borderId="25" xfId="0" applyFont="1" applyFill="1" applyBorder="1" applyAlignment="1">
      <alignment horizontal="center" vertical="center" wrapText="1" readingOrder="2"/>
    </xf>
    <xf numFmtId="0" fontId="17" fillId="4" borderId="37" xfId="4" applyFont="1" applyFill="1" applyBorder="1" applyAlignment="1">
      <alignment horizontal="right" vertical="center" indent="1" readingOrder="2"/>
    </xf>
    <xf numFmtId="0" fontId="21" fillId="4" borderId="42" xfId="4" applyFont="1" applyFill="1" applyBorder="1" applyAlignment="1">
      <alignment horizontal="left" vertical="center" indent="1"/>
    </xf>
    <xf numFmtId="0" fontId="17" fillId="0" borderId="21" xfId="0" applyFont="1" applyBorder="1" applyAlignment="1">
      <alignment horizontal="right" vertical="center" wrapText="1" indent="1" readingOrder="2"/>
    </xf>
    <xf numFmtId="0" fontId="17" fillId="0" borderId="8" xfId="0" applyFont="1" applyBorder="1" applyAlignment="1">
      <alignment horizontal="right" vertical="center" wrapText="1" indent="1" readingOrder="2"/>
    </xf>
    <xf numFmtId="0" fontId="21" fillId="4" borderId="26" xfId="0" applyFont="1" applyFill="1" applyBorder="1" applyAlignment="1">
      <alignment horizontal="center" vertical="center" wrapText="1" readingOrder="2"/>
    </xf>
    <xf numFmtId="0" fontId="17" fillId="0" borderId="38" xfId="0" applyFont="1" applyBorder="1" applyAlignment="1">
      <alignment horizontal="right" vertical="center" wrapText="1" indent="1"/>
    </xf>
    <xf numFmtId="0" fontId="17" fillId="4" borderId="3" xfId="0" applyFont="1" applyFill="1" applyBorder="1" applyAlignment="1">
      <alignment horizontal="right" vertical="center" wrapText="1" indent="1"/>
    </xf>
    <xf numFmtId="0" fontId="17" fillId="4" borderId="9" xfId="0" applyFont="1" applyFill="1" applyBorder="1" applyAlignment="1">
      <alignment horizontal="right" vertical="center" wrapText="1" indent="1"/>
    </xf>
    <xf numFmtId="0" fontId="17" fillId="5" borderId="23" xfId="0" applyFont="1" applyFill="1" applyBorder="1" applyAlignment="1">
      <alignment horizontal="right" vertical="center" wrapText="1" indent="1"/>
    </xf>
    <xf numFmtId="0" fontId="0" fillId="0" borderId="0" xfId="0" applyAlignment="1">
      <alignment horizontal="center" wrapText="1"/>
    </xf>
    <xf numFmtId="0" fontId="25" fillId="0" borderId="21" xfId="2" applyFont="1" applyBorder="1" applyAlignment="1">
      <alignment horizontal="right" vertical="center" indent="1" readingOrder="2"/>
    </xf>
    <xf numFmtId="0" fontId="25" fillId="4" borderId="8" xfId="2" applyFont="1" applyFill="1" applyBorder="1" applyAlignment="1">
      <alignment horizontal="right" vertical="center" indent="1" readingOrder="2"/>
    </xf>
    <xf numFmtId="0" fontId="25" fillId="0" borderId="8" xfId="2" applyFont="1" applyBorder="1" applyAlignment="1">
      <alignment horizontal="right" vertical="center" indent="1" readingOrder="2"/>
    </xf>
    <xf numFmtId="0" fontId="25" fillId="5" borderId="8" xfId="2" applyFont="1" applyFill="1" applyBorder="1" applyAlignment="1">
      <alignment horizontal="right" vertical="center" indent="1" readingOrder="2"/>
    </xf>
    <xf numFmtId="165" fontId="21" fillId="4" borderId="23" xfId="0" applyNumberFormat="1" applyFont="1" applyFill="1" applyBorder="1" applyAlignment="1">
      <alignment horizontal="right" vertical="center" indent="1"/>
    </xf>
    <xf numFmtId="0" fontId="20" fillId="5" borderId="31" xfId="0" applyNumberFormat="1" applyFont="1" applyFill="1" applyBorder="1" applyAlignment="1">
      <alignment horizontal="right" vertical="center" indent="1" readingOrder="1"/>
    </xf>
    <xf numFmtId="0" fontId="20" fillId="5" borderId="31" xfId="0" applyFont="1" applyFill="1" applyBorder="1" applyAlignment="1">
      <alignment horizontal="right" vertical="center" indent="1" readingOrder="1"/>
    </xf>
    <xf numFmtId="3" fontId="0" fillId="0" borderId="0" xfId="0" applyNumberFormat="1"/>
    <xf numFmtId="0" fontId="20" fillId="4" borderId="3" xfId="0" applyFont="1" applyFill="1" applyBorder="1" applyAlignment="1">
      <alignment horizontal="right" vertical="center" indent="1"/>
    </xf>
    <xf numFmtId="0" fontId="14" fillId="5" borderId="0" xfId="71" applyFont="1" applyFill="1" applyAlignment="1"/>
    <xf numFmtId="0" fontId="14" fillId="5" borderId="0" xfId="71" applyFont="1" applyFill="1"/>
    <xf numFmtId="0" fontId="21" fillId="5" borderId="0" xfId="71" applyFont="1" applyFill="1" applyAlignment="1"/>
    <xf numFmtId="0" fontId="14" fillId="0" borderId="0" xfId="71" applyFont="1"/>
    <xf numFmtId="0" fontId="23" fillId="5" borderId="0" xfId="71" applyFont="1" applyFill="1" applyAlignment="1">
      <alignment horizontal="center" vertical="center"/>
    </xf>
    <xf numFmtId="0" fontId="30" fillId="0" borderId="0" xfId="71" applyFont="1"/>
    <xf numFmtId="0" fontId="31" fillId="0" borderId="0" xfId="71" applyFont="1"/>
    <xf numFmtId="0" fontId="23" fillId="0" borderId="0" xfId="38" applyFont="1" applyAlignment="1">
      <alignment vertical="center"/>
    </xf>
    <xf numFmtId="165" fontId="20" fillId="4" borderId="3" xfId="0" applyNumberFormat="1" applyFont="1" applyFill="1" applyBorder="1" applyAlignment="1">
      <alignment horizontal="right" vertical="center" indent="1"/>
    </xf>
    <xf numFmtId="0" fontId="18" fillId="0" borderId="0" xfId="2" applyFont="1"/>
    <xf numFmtId="0" fontId="21" fillId="0" borderId="21" xfId="0" applyFont="1" applyBorder="1" applyAlignment="1">
      <alignment horizontal="right" vertical="center" indent="1" readingOrder="1"/>
    </xf>
    <xf numFmtId="0" fontId="20" fillId="4" borderId="3" xfId="0" applyFont="1" applyFill="1" applyBorder="1" applyAlignment="1">
      <alignment horizontal="right" vertical="center" indent="1" readingOrder="1"/>
    </xf>
    <xf numFmtId="0" fontId="21" fillId="4" borderId="3" xfId="0" applyFont="1" applyFill="1" applyBorder="1" applyAlignment="1">
      <alignment horizontal="right" vertical="center" indent="1" readingOrder="1"/>
    </xf>
    <xf numFmtId="0" fontId="20" fillId="5" borderId="0" xfId="0" applyNumberFormat="1" applyFont="1" applyFill="1" applyBorder="1" applyAlignment="1">
      <alignment horizontal="right" vertical="center" indent="1" readingOrder="1"/>
    </xf>
    <xf numFmtId="0" fontId="20" fillId="5" borderId="0" xfId="0" applyFont="1" applyFill="1" applyBorder="1" applyAlignment="1">
      <alignment horizontal="right" vertical="center" indent="1" readingOrder="1"/>
    </xf>
    <xf numFmtId="0" fontId="21" fillId="4" borderId="10" xfId="0" applyFont="1" applyFill="1" applyBorder="1" applyAlignment="1">
      <alignment horizontal="right" vertical="center" indent="1" readingOrder="1"/>
    </xf>
    <xf numFmtId="0" fontId="0" fillId="0" borderId="0" xfId="0" applyAlignment="1">
      <alignment wrapText="1"/>
    </xf>
    <xf numFmtId="0" fontId="0" fillId="0" borderId="0" xfId="0" applyAlignment="1">
      <alignment wrapText="1"/>
    </xf>
    <xf numFmtId="0" fontId="27" fillId="5" borderId="15" xfId="0" applyFont="1" applyFill="1" applyBorder="1" applyAlignment="1">
      <alignment horizontal="left" vertical="center" wrapText="1"/>
    </xf>
    <xf numFmtId="0" fontId="17" fillId="4" borderId="5" xfId="0" applyFont="1" applyFill="1" applyBorder="1" applyAlignment="1">
      <alignment horizontal="right" vertical="center" wrapText="1" indent="1"/>
    </xf>
    <xf numFmtId="0" fontId="17" fillId="5" borderId="11" xfId="0" applyFont="1" applyFill="1" applyBorder="1" applyAlignment="1">
      <alignment horizontal="right" vertical="center" wrapText="1" indent="1"/>
    </xf>
    <xf numFmtId="167" fontId="20" fillId="4" borderId="5" xfId="82" applyNumberFormat="1" applyFont="1" applyFill="1" applyBorder="1" applyAlignment="1">
      <alignment horizontal="right" vertical="center" indent="1" readingOrder="1"/>
    </xf>
    <xf numFmtId="167" fontId="21" fillId="5" borderId="11" xfId="82" applyNumberFormat="1" applyFont="1" applyFill="1" applyBorder="1" applyAlignment="1">
      <alignment horizontal="right" vertical="center" indent="1" readingOrder="1"/>
    </xf>
    <xf numFmtId="0" fontId="14" fillId="4" borderId="55" xfId="4" applyFont="1" applyFill="1" applyBorder="1" applyAlignment="1">
      <alignment horizontal="right" vertical="center" wrapText="1" indent="1" readingOrder="2"/>
    </xf>
    <xf numFmtId="0" fontId="21" fillId="4" borderId="23" xfId="72" applyFont="1" applyFill="1" applyBorder="1" applyAlignment="1">
      <alignment horizontal="center" vertical="center" readingOrder="1"/>
    </xf>
    <xf numFmtId="0" fontId="21" fillId="4" borderId="56" xfId="4" applyFont="1" applyFill="1" applyBorder="1" applyAlignment="1">
      <alignment horizontal="left" vertical="center" wrapText="1" indent="1"/>
    </xf>
    <xf numFmtId="0" fontId="29" fillId="0" borderId="38" xfId="4" applyFont="1" applyBorder="1" applyAlignment="1">
      <alignment horizontal="left" vertical="center" wrapText="1" indent="1"/>
    </xf>
    <xf numFmtId="0" fontId="29" fillId="4" borderId="7" xfId="4" applyFont="1" applyFill="1" applyBorder="1" applyAlignment="1">
      <alignment horizontal="left" vertical="center" wrapText="1" indent="1"/>
    </xf>
    <xf numFmtId="0" fontId="29" fillId="0" borderId="7" xfId="4" applyFont="1" applyBorder="1" applyAlignment="1">
      <alignment horizontal="left" vertical="center" wrapText="1" indent="1"/>
    </xf>
    <xf numFmtId="0" fontId="29" fillId="0" borderId="28" xfId="4" applyFont="1" applyBorder="1" applyAlignment="1">
      <alignment horizontal="left" vertical="center" wrapText="1" indent="1"/>
    </xf>
    <xf numFmtId="0" fontId="53" fillId="0" borderId="38" xfId="75" applyFont="1" applyBorder="1" applyAlignment="1">
      <alignment horizontal="left" vertical="center" indent="1"/>
    </xf>
    <xf numFmtId="0" fontId="53" fillId="4" borderId="7" xfId="75" applyFont="1" applyFill="1" applyBorder="1" applyAlignment="1">
      <alignment horizontal="left" vertical="center" indent="1"/>
    </xf>
    <xf numFmtId="0" fontId="53" fillId="0" borderId="7" xfId="75" applyFont="1" applyBorder="1" applyAlignment="1">
      <alignment horizontal="left" vertical="center" indent="1"/>
    </xf>
    <xf numFmtId="0" fontId="53" fillId="5" borderId="7" xfId="75" applyFont="1" applyFill="1" applyBorder="1" applyAlignment="1">
      <alignment horizontal="left" vertical="center" indent="1"/>
    </xf>
    <xf numFmtId="0" fontId="29" fillId="3" borderId="38" xfId="5" applyFont="1" applyFill="1" applyBorder="1" applyAlignment="1">
      <alignment horizontal="left" vertical="center" wrapText="1" indent="1"/>
    </xf>
    <xf numFmtId="0" fontId="29" fillId="3" borderId="7" xfId="5" applyFont="1" applyFill="1" applyBorder="1" applyAlignment="1">
      <alignment horizontal="left" vertical="center" wrapText="1" indent="1"/>
    </xf>
    <xf numFmtId="0" fontId="17" fillId="4" borderId="29" xfId="22" applyFont="1" applyFill="1" applyBorder="1" applyAlignment="1">
      <alignment horizontal="center" wrapText="1" readingOrder="2"/>
    </xf>
    <xf numFmtId="0" fontId="29" fillId="4" borderId="11" xfId="22" applyFont="1" applyFill="1" applyBorder="1" applyAlignment="1">
      <alignment horizontal="center" vertical="top" wrapText="1" readingOrder="2"/>
    </xf>
    <xf numFmtId="0" fontId="29" fillId="4" borderId="11" xfId="22" applyFont="1" applyFill="1" applyBorder="1" applyAlignment="1">
      <alignment horizontal="center" vertical="top" readingOrder="2"/>
    </xf>
    <xf numFmtId="0" fontId="21" fillId="4" borderId="29" xfId="22" applyFont="1" applyFill="1" applyBorder="1" applyAlignment="1">
      <alignment horizontal="center" wrapText="1" readingOrder="2"/>
    </xf>
    <xf numFmtId="0" fontId="28" fillId="4" borderId="12" xfId="22" applyFont="1" applyFill="1" applyBorder="1" applyAlignment="1">
      <alignment horizontal="center" vertical="top" wrapText="1" readingOrder="2"/>
    </xf>
    <xf numFmtId="0" fontId="28" fillId="4" borderId="11" xfId="22" applyFont="1" applyFill="1" applyBorder="1" applyAlignment="1">
      <alignment horizontal="center" vertical="top" wrapText="1" readingOrder="2"/>
    </xf>
    <xf numFmtId="0" fontId="29" fillId="0" borderId="6" xfId="22" applyFont="1" applyBorder="1" applyAlignment="1">
      <alignment horizontal="left" vertical="center" wrapText="1" indent="1"/>
    </xf>
    <xf numFmtId="0" fontId="29" fillId="4" borderId="3" xfId="22" applyFont="1" applyFill="1" applyBorder="1" applyAlignment="1">
      <alignment horizontal="left" vertical="center" wrapText="1" indent="1"/>
    </xf>
    <xf numFmtId="0" fontId="29" fillId="4" borderId="9" xfId="22" applyFont="1" applyFill="1" applyBorder="1" applyAlignment="1">
      <alignment horizontal="left" vertical="center" wrapText="1" indent="1"/>
    </xf>
    <xf numFmtId="0" fontId="29" fillId="5" borderId="38" xfId="22" applyFont="1" applyFill="1" applyBorder="1" applyAlignment="1">
      <alignment horizontal="left" vertical="center" wrapText="1" indent="1"/>
    </xf>
    <xf numFmtId="0" fontId="69" fillId="7" borderId="62" xfId="0" applyFont="1" applyFill="1" applyBorder="1" applyAlignment="1">
      <alignment horizontal="left" vertical="center" wrapText="1" indent="1" readingOrder="1"/>
    </xf>
    <xf numFmtId="0" fontId="69" fillId="6" borderId="62" xfId="0" applyFont="1" applyFill="1" applyBorder="1" applyAlignment="1">
      <alignment horizontal="left" vertical="center" wrapText="1" indent="1" readingOrder="1"/>
    </xf>
    <xf numFmtId="0" fontId="20" fillId="0" borderId="0" xfId="22" applyAlignment="1">
      <alignment wrapText="1"/>
    </xf>
    <xf numFmtId="0" fontId="20" fillId="0" borderId="0" xfId="22" applyAlignment="1">
      <alignment horizontal="center" wrapText="1"/>
    </xf>
    <xf numFmtId="0" fontId="15" fillId="0" borderId="0" xfId="22" applyFont="1" applyAlignment="1">
      <alignment wrapText="1"/>
    </xf>
    <xf numFmtId="0" fontId="15" fillId="0" borderId="0" xfId="22" applyFont="1" applyAlignment="1">
      <alignment horizontal="center" wrapText="1"/>
    </xf>
    <xf numFmtId="0" fontId="20" fillId="4" borderId="0" xfId="22" applyFill="1" applyAlignment="1">
      <alignment wrapText="1"/>
    </xf>
    <xf numFmtId="0" fontId="20" fillId="4" borderId="0" xfId="22" applyFill="1" applyAlignment="1">
      <alignment horizontal="center" wrapText="1"/>
    </xf>
    <xf numFmtId="0" fontId="29" fillId="5" borderId="23" xfId="0" applyFont="1" applyFill="1" applyBorder="1" applyAlignment="1">
      <alignment horizontal="left" vertical="center" wrapText="1" indent="1"/>
    </xf>
    <xf numFmtId="0" fontId="42" fillId="4" borderId="37" xfId="0" applyFont="1" applyFill="1" applyBorder="1" applyAlignment="1">
      <alignment vertical="center" readingOrder="2"/>
    </xf>
    <xf numFmtId="0" fontId="27" fillId="4" borderId="42" xfId="0" applyFont="1" applyFill="1" applyBorder="1" applyAlignment="1">
      <alignment horizontal="center" vertical="center" readingOrder="2"/>
    </xf>
    <xf numFmtId="0" fontId="14" fillId="5" borderId="37" xfId="0" applyFont="1" applyFill="1" applyBorder="1" applyAlignment="1">
      <alignment horizontal="right" vertical="center" wrapText="1" indent="1"/>
    </xf>
    <xf numFmtId="0" fontId="21" fillId="5" borderId="23" xfId="0" applyFont="1" applyFill="1" applyBorder="1" applyAlignment="1">
      <alignment horizontal="right" vertical="center" indent="1"/>
    </xf>
    <xf numFmtId="0" fontId="29" fillId="5" borderId="42" xfId="0" applyFont="1" applyFill="1" applyBorder="1" applyAlignment="1">
      <alignment horizontal="left" vertical="center" wrapText="1" indent="1"/>
    </xf>
    <xf numFmtId="0" fontId="14" fillId="4" borderId="23" xfId="0" applyFont="1" applyFill="1" applyBorder="1" applyAlignment="1">
      <alignment horizontal="center" vertical="center" wrapText="1" readingOrder="2"/>
    </xf>
    <xf numFmtId="0" fontId="25" fillId="4" borderId="23" xfId="0" applyFont="1" applyFill="1" applyBorder="1" applyAlignment="1">
      <alignment horizontal="center" vertical="center" readingOrder="1"/>
    </xf>
    <xf numFmtId="0" fontId="41" fillId="0" borderId="0" xfId="110" applyFont="1" applyAlignment="1">
      <alignment horizontal="center" vertical="center"/>
    </xf>
    <xf numFmtId="0" fontId="41" fillId="0" borderId="0" xfId="110" applyFont="1" applyAlignment="1">
      <alignment vertical="center"/>
    </xf>
    <xf numFmtId="0" fontId="39" fillId="5" borderId="15" xfId="110" applyFont="1" applyFill="1" applyBorder="1" applyAlignment="1">
      <alignment vertical="center" wrapText="1"/>
    </xf>
    <xf numFmtId="0" fontId="21" fillId="5" borderId="15" xfId="0" applyFont="1" applyFill="1" applyBorder="1" applyAlignment="1">
      <alignment horizontal="left" vertical="center" readingOrder="1"/>
    </xf>
    <xf numFmtId="0" fontId="41" fillId="0" borderId="0" xfId="110" applyFont="1" applyAlignment="1">
      <alignment horizontal="center"/>
    </xf>
    <xf numFmtId="0" fontId="41" fillId="0" borderId="0" xfId="110" applyFont="1"/>
    <xf numFmtId="0" fontId="27" fillId="4" borderId="29" xfId="110" applyFont="1" applyFill="1" applyBorder="1" applyAlignment="1">
      <alignment horizontal="center" wrapText="1"/>
    </xf>
    <xf numFmtId="0" fontId="43" fillId="0" borderId="0" xfId="110" applyFont="1"/>
    <xf numFmtId="0" fontId="41" fillId="5" borderId="0" xfId="110" applyFont="1" applyFill="1"/>
    <xf numFmtId="0" fontId="44" fillId="5" borderId="8" xfId="110" applyFont="1" applyFill="1" applyBorder="1" applyAlignment="1">
      <alignment horizontal="right" vertical="center" wrapText="1" indent="1" readingOrder="2"/>
    </xf>
    <xf numFmtId="0" fontId="41" fillId="4" borderId="0" xfId="110" applyFont="1" applyFill="1"/>
    <xf numFmtId="0" fontId="44" fillId="4" borderId="8" xfId="110" applyFont="1" applyFill="1" applyBorder="1" applyAlignment="1">
      <alignment horizontal="right" vertical="center" wrapText="1" indent="1" readingOrder="2"/>
    </xf>
    <xf numFmtId="0" fontId="41" fillId="0" borderId="0" xfId="112" applyFont="1"/>
    <xf numFmtId="0" fontId="20" fillId="0" borderId="0" xfId="110" applyFont="1"/>
    <xf numFmtId="0" fontId="20" fillId="0" borderId="0" xfId="22" applyFont="1" applyAlignment="1">
      <alignment vertical="center"/>
    </xf>
    <xf numFmtId="0" fontId="41" fillId="0" borderId="0" xfId="113" applyFont="1" applyAlignment="1">
      <alignment horizontal="center" vertical="center"/>
    </xf>
    <xf numFmtId="0" fontId="41" fillId="0" borderId="0" xfId="113" applyFont="1" applyAlignment="1">
      <alignment vertical="center"/>
    </xf>
    <xf numFmtId="0" fontId="38" fillId="5" borderId="0" xfId="113" applyFont="1" applyFill="1" applyBorder="1" applyAlignment="1">
      <alignment horizontal="center"/>
    </xf>
    <xf numFmtId="0" fontId="38" fillId="5" borderId="0" xfId="113" applyFont="1" applyFill="1" applyBorder="1" applyAlignment="1">
      <alignment horizontal="center" wrapText="1"/>
    </xf>
    <xf numFmtId="0" fontId="20" fillId="0" borderId="0" xfId="22" applyFont="1"/>
    <xf numFmtId="0" fontId="41" fillId="0" borderId="0" xfId="113" applyFont="1" applyAlignment="1">
      <alignment horizontal="center"/>
    </xf>
    <xf numFmtId="0" fontId="41" fillId="0" borderId="0" xfId="113" applyFont="1"/>
    <xf numFmtId="0" fontId="25" fillId="4" borderId="30" xfId="113" applyFont="1" applyFill="1" applyBorder="1" applyAlignment="1">
      <alignment horizontal="center" wrapText="1"/>
    </xf>
    <xf numFmtId="0" fontId="25" fillId="4" borderId="32" xfId="113" applyFont="1" applyFill="1" applyBorder="1" applyAlignment="1">
      <alignment horizontal="center" wrapText="1"/>
    </xf>
    <xf numFmtId="0" fontId="63" fillId="4" borderId="32" xfId="113" applyFont="1" applyFill="1" applyBorder="1" applyAlignment="1">
      <alignment horizontal="center" wrapText="1" readingOrder="2"/>
    </xf>
    <xf numFmtId="0" fontId="53" fillId="4" borderId="13" xfId="113" applyFont="1" applyFill="1" applyBorder="1" applyAlignment="1">
      <alignment horizontal="center" vertical="top" wrapText="1"/>
    </xf>
    <xf numFmtId="0" fontId="53" fillId="4" borderId="12" xfId="113" applyFont="1" applyFill="1" applyBorder="1" applyAlignment="1">
      <alignment horizontal="center" vertical="top" wrapText="1"/>
    </xf>
    <xf numFmtId="0" fontId="64" fillId="4" borderId="12" xfId="113" applyFont="1" applyFill="1" applyBorder="1" applyAlignment="1">
      <alignment horizontal="center" vertical="top" wrapText="1" readingOrder="2"/>
    </xf>
    <xf numFmtId="0" fontId="64" fillId="4" borderId="12" xfId="113" applyFont="1" applyFill="1" applyBorder="1" applyAlignment="1">
      <alignment horizontal="center" vertical="top" shrinkToFit="1" readingOrder="2"/>
    </xf>
    <xf numFmtId="0" fontId="27" fillId="0" borderId="0" xfId="113" applyFont="1"/>
    <xf numFmtId="0" fontId="63" fillId="5" borderId="21" xfId="113" applyFont="1" applyFill="1" applyBorder="1" applyAlignment="1">
      <alignment horizontal="right" vertical="center" wrapText="1" indent="1" readingOrder="2"/>
    </xf>
    <xf numFmtId="0" fontId="43" fillId="5" borderId="6" xfId="114" applyFont="1" applyFill="1" applyBorder="1" applyAlignment="1">
      <alignment horizontal="right" vertical="center" indent="1"/>
    </xf>
    <xf numFmtId="0" fontId="27" fillId="5" borderId="6" xfId="113" applyFont="1" applyFill="1" applyBorder="1" applyAlignment="1">
      <alignment horizontal="right" vertical="center" indent="1"/>
    </xf>
    <xf numFmtId="0" fontId="27" fillId="5" borderId="6" xfId="114" applyFont="1" applyFill="1" applyBorder="1" applyAlignment="1">
      <alignment horizontal="right" vertical="center" indent="1"/>
    </xf>
    <xf numFmtId="0" fontId="29" fillId="5" borderId="38" xfId="113" applyFont="1" applyFill="1" applyBorder="1" applyAlignment="1">
      <alignment horizontal="left" vertical="center" indent="1"/>
    </xf>
    <xf numFmtId="0" fontId="41" fillId="5" borderId="0" xfId="113" applyFont="1" applyFill="1"/>
    <xf numFmtId="0" fontId="63" fillId="4" borderId="8" xfId="113" applyFont="1" applyFill="1" applyBorder="1" applyAlignment="1">
      <alignment horizontal="right" vertical="center" wrapText="1" indent="1" readingOrder="2"/>
    </xf>
    <xf numFmtId="0" fontId="43" fillId="4" borderId="3" xfId="114" applyFont="1" applyFill="1" applyBorder="1" applyAlignment="1">
      <alignment horizontal="right" vertical="center" indent="1"/>
    </xf>
    <xf numFmtId="0" fontId="27" fillId="4" borderId="6" xfId="113" applyFont="1" applyFill="1" applyBorder="1" applyAlignment="1">
      <alignment horizontal="right" vertical="center" indent="1"/>
    </xf>
    <xf numFmtId="0" fontId="27" fillId="4" borderId="3" xfId="113" applyFont="1" applyFill="1" applyBorder="1" applyAlignment="1">
      <alignment horizontal="right" vertical="center" indent="1"/>
    </xf>
    <xf numFmtId="0" fontId="27" fillId="4" borderId="3" xfId="114" applyFont="1" applyFill="1" applyBorder="1" applyAlignment="1">
      <alignment horizontal="right" vertical="center" indent="1"/>
    </xf>
    <xf numFmtId="0" fontId="29" fillId="4" borderId="7" xfId="113" applyFont="1" applyFill="1" applyBorder="1" applyAlignment="1">
      <alignment horizontal="left" vertical="center" indent="1"/>
    </xf>
    <xf numFmtId="0" fontId="41" fillId="4" borderId="0" xfId="113" applyFont="1" applyFill="1"/>
    <xf numFmtId="0" fontId="63" fillId="5" borderId="8" xfId="113" applyFont="1" applyFill="1" applyBorder="1" applyAlignment="1">
      <alignment horizontal="right" vertical="center" wrapText="1" indent="1" readingOrder="2"/>
    </xf>
    <xf numFmtId="0" fontId="43" fillId="5" borderId="3" xfId="114" applyFont="1" applyFill="1" applyBorder="1" applyAlignment="1">
      <alignment horizontal="right" vertical="center" indent="1"/>
    </xf>
    <xf numFmtId="0" fontId="27" fillId="5" borderId="3" xfId="113" applyFont="1" applyFill="1" applyBorder="1" applyAlignment="1">
      <alignment horizontal="right" vertical="center" indent="1"/>
    </xf>
    <xf numFmtId="0" fontId="27" fillId="5" borderId="3" xfId="114" applyFont="1" applyFill="1" applyBorder="1" applyAlignment="1">
      <alignment horizontal="right" vertical="center" indent="1"/>
    </xf>
    <xf numFmtId="0" fontId="29" fillId="5" borderId="7" xfId="113" applyFont="1" applyFill="1" applyBorder="1" applyAlignment="1">
      <alignment horizontal="left" vertical="center" indent="1"/>
    </xf>
    <xf numFmtId="0" fontId="63" fillId="5" borderId="10" xfId="113" applyFont="1" applyFill="1" applyBorder="1" applyAlignment="1">
      <alignment horizontal="right" vertical="center" wrapText="1" indent="1" readingOrder="2"/>
    </xf>
    <xf numFmtId="0" fontId="43" fillId="5" borderId="9" xfId="114" applyFont="1" applyFill="1" applyBorder="1" applyAlignment="1">
      <alignment horizontal="right" vertical="center" indent="1"/>
    </xf>
    <xf numFmtId="0" fontId="27" fillId="5" borderId="29" xfId="113" applyFont="1" applyFill="1" applyBorder="1" applyAlignment="1">
      <alignment horizontal="right" vertical="center" indent="1"/>
    </xf>
    <xf numFmtId="0" fontId="27" fillId="5" borderId="9" xfId="113" applyFont="1" applyFill="1" applyBorder="1" applyAlignment="1">
      <alignment horizontal="right" vertical="center" indent="1"/>
    </xf>
    <xf numFmtId="0" fontId="27" fillId="5" borderId="9" xfId="114" applyFont="1" applyFill="1" applyBorder="1" applyAlignment="1">
      <alignment horizontal="right" vertical="center" indent="1"/>
    </xf>
    <xf numFmtId="0" fontId="29" fillId="5" borderId="28" xfId="113" applyFont="1" applyFill="1" applyBorder="1" applyAlignment="1">
      <alignment horizontal="left" vertical="center" indent="1"/>
    </xf>
    <xf numFmtId="0" fontId="63" fillId="4" borderId="37" xfId="113" applyFont="1" applyFill="1" applyBorder="1" applyAlignment="1">
      <alignment horizontal="right" vertical="top" wrapText="1" indent="1" readingOrder="2"/>
    </xf>
    <xf numFmtId="0" fontId="27" fillId="4" borderId="23" xfId="113" applyFont="1" applyFill="1" applyBorder="1" applyAlignment="1">
      <alignment horizontal="right" vertical="center" indent="1"/>
    </xf>
    <xf numFmtId="0" fontId="29" fillId="4" borderId="42" xfId="113" applyFont="1" applyFill="1" applyBorder="1" applyAlignment="1">
      <alignment horizontal="left" vertical="center" indent="1"/>
    </xf>
    <xf numFmtId="0" fontId="67" fillId="5" borderId="0" xfId="22" applyFont="1" applyFill="1" applyBorder="1" applyAlignment="1">
      <alignment horizontal="right" readingOrder="2"/>
    </xf>
    <xf numFmtId="0" fontId="51" fillId="5" borderId="0" xfId="22" applyFont="1" applyFill="1"/>
    <xf numFmtId="0" fontId="20" fillId="0" borderId="0" xfId="113" applyFont="1"/>
    <xf numFmtId="0" fontId="53" fillId="4" borderId="12" xfId="113" applyFont="1" applyFill="1" applyBorder="1" applyAlignment="1">
      <alignment horizontal="center" vertical="top" wrapText="1" shrinkToFit="1"/>
    </xf>
    <xf numFmtId="0" fontId="73" fillId="5" borderId="0" xfId="71" applyFont="1" applyFill="1" applyBorder="1" applyAlignment="1">
      <alignment horizontal="center" vertical="center" wrapText="1" readingOrder="2"/>
    </xf>
    <xf numFmtId="0" fontId="74" fillId="0" borderId="0" xfId="38" applyFont="1" applyAlignment="1">
      <alignment horizontal="right" vertical="top" wrapText="1" indent="1" readingOrder="2"/>
    </xf>
    <xf numFmtId="0" fontId="74" fillId="0" borderId="0" xfId="38" applyFont="1" applyBorder="1" applyAlignment="1">
      <alignment horizontal="right" vertical="top" wrapText="1" indent="1" readingOrder="2"/>
    </xf>
    <xf numFmtId="0" fontId="74" fillId="0" borderId="0" xfId="38" applyFont="1" applyBorder="1" applyAlignment="1">
      <alignment horizontal="right" vertical="center" wrapText="1" indent="2" readingOrder="2"/>
    </xf>
    <xf numFmtId="0" fontId="75" fillId="5" borderId="0" xfId="71" applyFont="1" applyFill="1" applyBorder="1" applyAlignment="1">
      <alignment horizontal="center" vertical="center" wrapText="1" readingOrder="1"/>
    </xf>
    <xf numFmtId="0" fontId="17" fillId="4" borderId="8" xfId="0" applyFont="1" applyFill="1" applyBorder="1" applyAlignment="1">
      <alignment horizontal="right" vertical="center" wrapText="1" indent="1" readingOrder="2"/>
    </xf>
    <xf numFmtId="0" fontId="29" fillId="4" borderId="7" xfId="5" applyFont="1" applyFill="1" applyBorder="1" applyAlignment="1">
      <alignment horizontal="left" vertical="center" wrapText="1" indent="1"/>
    </xf>
    <xf numFmtId="3" fontId="20" fillId="0" borderId="6" xfId="0" applyNumberFormat="1" applyFont="1" applyBorder="1" applyAlignment="1">
      <alignment horizontal="right" vertical="center" indent="1"/>
    </xf>
    <xf numFmtId="3" fontId="43" fillId="4" borderId="3" xfId="114" applyNumberFormat="1" applyFont="1" applyFill="1" applyBorder="1" applyAlignment="1">
      <alignment horizontal="right" vertical="center" indent="1"/>
    </xf>
    <xf numFmtId="3" fontId="43" fillId="0" borderId="3" xfId="0" applyNumberFormat="1" applyFont="1" applyBorder="1" applyAlignment="1">
      <alignment horizontal="right" vertical="center" indent="1"/>
    </xf>
    <xf numFmtId="3" fontId="20" fillId="0" borderId="3" xfId="0" applyNumberFormat="1" applyFont="1" applyBorder="1" applyAlignment="1">
      <alignment horizontal="right" vertical="center" indent="1"/>
    </xf>
    <xf numFmtId="3" fontId="43" fillId="5" borderId="3" xfId="114" applyNumberFormat="1" applyFont="1" applyFill="1" applyBorder="1" applyAlignment="1">
      <alignment horizontal="right" vertical="center" indent="1"/>
    </xf>
    <xf numFmtId="167" fontId="20" fillId="5" borderId="69" xfId="82" applyNumberFormat="1" applyFont="1" applyFill="1" applyBorder="1" applyAlignment="1">
      <alignment horizontal="right" vertical="center" indent="1" readingOrder="1"/>
    </xf>
    <xf numFmtId="167" fontId="20" fillId="0" borderId="69" xfId="82" applyNumberFormat="1" applyFont="1" applyBorder="1" applyAlignment="1">
      <alignment horizontal="right" vertical="center" indent="1" readingOrder="1"/>
    </xf>
    <xf numFmtId="167" fontId="20" fillId="0" borderId="21" xfId="82" applyNumberFormat="1" applyFont="1" applyBorder="1" applyAlignment="1">
      <alignment horizontal="right" vertical="center" indent="1" readingOrder="1"/>
    </xf>
    <xf numFmtId="0" fontId="29" fillId="4" borderId="40" xfId="22" applyFont="1" applyFill="1" applyBorder="1" applyAlignment="1">
      <alignment horizontal="left" vertical="center" wrapText="1" indent="1"/>
    </xf>
    <xf numFmtId="0" fontId="17" fillId="0" borderId="21" xfId="0" applyFont="1" applyBorder="1" applyAlignment="1">
      <alignment horizontal="right" vertical="center" wrapText="1" indent="1"/>
    </xf>
    <xf numFmtId="0" fontId="17" fillId="4" borderId="8" xfId="0" applyFont="1" applyFill="1" applyBorder="1" applyAlignment="1">
      <alignment horizontal="right" vertical="center" wrapText="1" indent="1"/>
    </xf>
    <xf numFmtId="0" fontId="41" fillId="4" borderId="3" xfId="0" applyFont="1" applyFill="1" applyBorder="1" applyAlignment="1">
      <alignment horizontal="right" vertical="center" indent="1"/>
    </xf>
    <xf numFmtId="0" fontId="18" fillId="5" borderId="3" xfId="0" applyNumberFormat="1" applyFont="1" applyFill="1" applyBorder="1" applyAlignment="1">
      <alignment horizontal="right" vertical="center" indent="1"/>
    </xf>
    <xf numFmtId="0" fontId="25" fillId="4" borderId="23" xfId="0" applyFont="1" applyFill="1" applyBorder="1" applyAlignment="1">
      <alignment horizontal="center" vertical="center" wrapText="1" readingOrder="1"/>
    </xf>
    <xf numFmtId="0" fontId="77" fillId="0" borderId="0" xfId="38" applyFont="1" applyBorder="1" applyAlignment="1">
      <alignment horizontal="left" vertical="top" wrapText="1" indent="1"/>
    </xf>
    <xf numFmtId="0" fontId="78" fillId="0" borderId="0" xfId="77" applyFont="1" applyBorder="1" applyAlignment="1">
      <alignment horizontal="left" vertical="top" wrapText="1" indent="1"/>
    </xf>
    <xf numFmtId="0" fontId="77" fillId="0" borderId="0" xfId="38" applyFont="1" applyBorder="1" applyAlignment="1">
      <alignment horizontal="left" vertical="center" wrapText="1" indent="2" readingOrder="1"/>
    </xf>
    <xf numFmtId="0" fontId="77" fillId="0" borderId="0" xfId="38" applyFont="1" applyBorder="1" applyAlignment="1">
      <alignment horizontal="left" vertical="center" wrapText="1" indent="2"/>
    </xf>
    <xf numFmtId="0" fontId="20" fillId="0" borderId="6" xfId="72" applyFont="1" applyBorder="1" applyAlignment="1">
      <alignment horizontal="right" vertical="center" indent="1"/>
    </xf>
    <xf numFmtId="0" fontId="20" fillId="0" borderId="3" xfId="72" applyFont="1" applyBorder="1" applyAlignment="1">
      <alignment horizontal="right" vertical="center" indent="1"/>
    </xf>
    <xf numFmtId="0" fontId="20" fillId="0" borderId="9" xfId="72" applyFont="1" applyBorder="1" applyAlignment="1">
      <alignment horizontal="right" vertical="center" indent="1"/>
    </xf>
    <xf numFmtId="0" fontId="43" fillId="0" borderId="6" xfId="75" applyFont="1" applyBorder="1" applyAlignment="1">
      <alignment horizontal="right" vertical="center" indent="1"/>
    </xf>
    <xf numFmtId="0" fontId="43" fillId="4" borderId="3" xfId="75" applyFont="1" applyFill="1" applyBorder="1" applyAlignment="1">
      <alignment horizontal="right" vertical="center" indent="1"/>
    </xf>
    <xf numFmtId="0" fontId="43" fillId="0" borderId="3" xfId="75" applyFont="1" applyBorder="1" applyAlignment="1">
      <alignment horizontal="right" vertical="center" indent="1"/>
    </xf>
    <xf numFmtId="0" fontId="38" fillId="5" borderId="0" xfId="110" applyFont="1" applyFill="1" applyAlignment="1">
      <alignment horizontal="center"/>
    </xf>
    <xf numFmtId="0" fontId="56" fillId="0" borderId="0" xfId="111" applyFont="1" applyAlignment="1">
      <alignment horizontal="right" vertical="center" wrapText="1"/>
    </xf>
    <xf numFmtId="0" fontId="57" fillId="0" borderId="0" xfId="112" applyFont="1" applyAlignment="1">
      <alignment horizontal="left" vertical="center" wrapText="1"/>
    </xf>
    <xf numFmtId="0" fontId="79" fillId="0" borderId="0" xfId="77" applyFont="1" applyBorder="1" applyAlignment="1">
      <alignment horizontal="left" vertical="top" wrapText="1" indent="1"/>
    </xf>
    <xf numFmtId="167" fontId="0" fillId="0" borderId="0" xfId="82" applyNumberFormat="1" applyFont="1"/>
    <xf numFmtId="0" fontId="27" fillId="4" borderId="24" xfId="0" applyFont="1" applyFill="1" applyBorder="1" applyAlignment="1">
      <alignment horizontal="center" vertical="center" wrapText="1" readingOrder="2"/>
    </xf>
    <xf numFmtId="0" fontId="20" fillId="5" borderId="6" xfId="0" applyNumberFormat="1" applyFont="1" applyFill="1" applyBorder="1" applyAlignment="1">
      <alignment horizontal="right" vertical="center" indent="1"/>
    </xf>
    <xf numFmtId="0" fontId="29" fillId="0" borderId="38" xfId="0" applyFont="1" applyBorder="1" applyAlignment="1">
      <alignment horizontal="left" vertical="center" wrapText="1" indent="1" readingOrder="1"/>
    </xf>
    <xf numFmtId="0" fontId="29" fillId="7" borderId="7" xfId="0" applyFont="1" applyFill="1" applyBorder="1" applyAlignment="1">
      <alignment horizontal="left" vertical="center" wrapText="1" indent="1" readingOrder="1"/>
    </xf>
    <xf numFmtId="0" fontId="21" fillId="4" borderId="29" xfId="22" applyFont="1" applyFill="1" applyBorder="1" applyAlignment="1">
      <alignment horizontal="center" vertical="center" wrapText="1" readingOrder="2"/>
    </xf>
    <xf numFmtId="0" fontId="42" fillId="5" borderId="6" xfId="0" applyFont="1" applyFill="1" applyBorder="1" applyAlignment="1">
      <alignment horizontal="right" vertical="center" wrapText="1" indent="1" readingOrder="2"/>
    </xf>
    <xf numFmtId="0" fontId="41" fillId="5" borderId="6" xfId="0" applyFont="1" applyFill="1" applyBorder="1" applyAlignment="1">
      <alignment horizontal="right" vertical="center" indent="1" readingOrder="1"/>
    </xf>
    <xf numFmtId="0" fontId="29" fillId="3" borderId="6" xfId="5" applyFont="1" applyFill="1" applyBorder="1" applyAlignment="1">
      <alignment horizontal="left" vertical="center" wrapText="1" indent="1"/>
    </xf>
    <xf numFmtId="0" fontId="42" fillId="4" borderId="3" xfId="0" applyFont="1" applyFill="1" applyBorder="1" applyAlignment="1">
      <alignment horizontal="right" vertical="center" wrapText="1" indent="1" readingOrder="2"/>
    </xf>
    <xf numFmtId="0" fontId="29" fillId="4" borderId="3" xfId="5" applyFont="1" applyFill="1" applyBorder="1" applyAlignment="1">
      <alignment horizontal="left" vertical="center" wrapText="1" indent="1"/>
    </xf>
    <xf numFmtId="0" fontId="14" fillId="5" borderId="3" xfId="0" applyFont="1" applyFill="1" applyBorder="1" applyAlignment="1">
      <alignment horizontal="right" vertical="center" wrapText="1" indent="1"/>
    </xf>
    <xf numFmtId="0" fontId="29" fillId="3" borderId="3" xfId="5" applyFont="1" applyFill="1" applyBorder="1" applyAlignment="1">
      <alignment horizontal="left" vertical="center" wrapText="1" indent="1"/>
    </xf>
    <xf numFmtId="0" fontId="18" fillId="5" borderId="3" xfId="0" applyFont="1" applyFill="1" applyBorder="1" applyAlignment="1">
      <alignment horizontal="right" vertical="center" indent="1"/>
    </xf>
    <xf numFmtId="0" fontId="42" fillId="4" borderId="5" xfId="0" applyFont="1" applyFill="1" applyBorder="1" applyAlignment="1">
      <alignment horizontal="right" vertical="center" wrapText="1" indent="1" readingOrder="2"/>
    </xf>
    <xf numFmtId="0" fontId="41" fillId="4" borderId="5" xfId="0" applyFont="1" applyFill="1" applyBorder="1" applyAlignment="1">
      <alignment horizontal="right" vertical="center" indent="1"/>
    </xf>
    <xf numFmtId="0" fontId="29" fillId="4" borderId="5" xfId="5" applyFont="1" applyFill="1" applyBorder="1" applyAlignment="1">
      <alignment horizontal="left" vertical="center" wrapText="1" indent="1"/>
    </xf>
    <xf numFmtId="0" fontId="17" fillId="4" borderId="23" xfId="0" applyFont="1" applyFill="1" applyBorder="1" applyAlignment="1">
      <alignment horizontal="center" vertical="center" wrapText="1" readingOrder="1"/>
    </xf>
    <xf numFmtId="49" fontId="17" fillId="3" borderId="0" xfId="0" applyNumberFormat="1" applyFont="1" applyFill="1" applyBorder="1" applyAlignment="1">
      <alignment horizontal="center" vertical="center" readingOrder="1"/>
    </xf>
    <xf numFmtId="0" fontId="0" fillId="0" borderId="0" xfId="0" applyAlignment="1">
      <alignment horizontal="center" wrapText="1"/>
    </xf>
    <xf numFmtId="0" fontId="14" fillId="5" borderId="0" xfId="3" applyFont="1" applyFill="1" applyBorder="1" applyAlignment="1">
      <alignment horizontal="center" vertical="center"/>
    </xf>
    <xf numFmtId="0" fontId="0" fillId="0" borderId="0" xfId="0" applyAlignment="1">
      <alignment wrapText="1"/>
    </xf>
    <xf numFmtId="0" fontId="21" fillId="5" borderId="0" xfId="0" applyFont="1" applyFill="1" applyAlignment="1">
      <alignment horizontal="left"/>
    </xf>
    <xf numFmtId="0" fontId="20" fillId="0" borderId="0" xfId="22" applyFont="1" applyAlignment="1"/>
    <xf numFmtId="0" fontId="41" fillId="0" borderId="0" xfId="113" applyFont="1" applyAlignment="1"/>
    <xf numFmtId="0" fontId="21" fillId="5" borderId="0" xfId="0" applyFont="1" applyFill="1" applyBorder="1" applyAlignment="1">
      <alignment horizontal="left"/>
    </xf>
    <xf numFmtId="0" fontId="20" fillId="0" borderId="0" xfId="0" applyFont="1" applyAlignment="1"/>
    <xf numFmtId="0" fontId="41" fillId="0" borderId="0" xfId="2" applyFont="1" applyAlignment="1"/>
    <xf numFmtId="0" fontId="14" fillId="5" borderId="0" xfId="3" applyFont="1" applyFill="1" applyBorder="1" applyAlignment="1">
      <alignment horizontal="right" wrapText="1" readingOrder="2"/>
    </xf>
    <xf numFmtId="0" fontId="16" fillId="5" borderId="0" xfId="0" applyFont="1" applyFill="1" applyBorder="1" applyAlignment="1">
      <alignment horizontal="center" wrapText="1"/>
    </xf>
    <xf numFmtId="0" fontId="21" fillId="5" borderId="0" xfId="3" applyFont="1" applyFill="1" applyBorder="1" applyAlignment="1">
      <alignment horizontal="left" wrapText="1" readingOrder="1"/>
    </xf>
    <xf numFmtId="0" fontId="20" fillId="5" borderId="14" xfId="175" applyFont="1" applyFill="1" applyBorder="1" applyAlignment="1">
      <alignment horizontal="center" vertical="center"/>
    </xf>
    <xf numFmtId="0" fontId="20" fillId="4" borderId="3" xfId="175" applyFont="1" applyFill="1" applyBorder="1" applyAlignment="1">
      <alignment horizontal="center" vertical="center"/>
    </xf>
    <xf numFmtId="0" fontId="20" fillId="5" borderId="3" xfId="175" applyFont="1" applyFill="1" applyBorder="1" applyAlignment="1">
      <alignment horizontal="center" vertical="center"/>
    </xf>
    <xf numFmtId="0" fontId="20" fillId="4" borderId="9" xfId="175" applyFont="1" applyFill="1" applyBorder="1" applyAlignment="1">
      <alignment horizontal="center" vertical="center"/>
    </xf>
    <xf numFmtId="0" fontId="14" fillId="5" borderId="0" xfId="0" applyFont="1" applyFill="1" applyAlignment="1">
      <alignment horizontal="right" vertical="center" readingOrder="2"/>
    </xf>
    <xf numFmtId="0" fontId="14" fillId="5" borderId="0" xfId="0" applyFont="1" applyFill="1" applyAlignment="1">
      <alignment horizontal="right" readingOrder="2"/>
    </xf>
    <xf numFmtId="0" fontId="14" fillId="5" borderId="0" xfId="0" applyFont="1" applyFill="1" applyBorder="1" applyAlignment="1">
      <alignment horizontal="right" readingOrder="2"/>
    </xf>
    <xf numFmtId="0" fontId="17" fillId="5" borderId="8" xfId="0" applyFont="1" applyFill="1" applyBorder="1" applyAlignment="1">
      <alignment horizontal="right" vertical="center" wrapText="1" indent="1" readingOrder="2"/>
    </xf>
    <xf numFmtId="0" fontId="29" fillId="5" borderId="7" xfId="5" applyFont="1" applyFill="1" applyBorder="1" applyAlignment="1">
      <alignment horizontal="left" vertical="center" wrapText="1" indent="1"/>
    </xf>
    <xf numFmtId="0" fontId="17" fillId="4" borderId="10" xfId="0" applyFont="1" applyFill="1" applyBorder="1" applyAlignment="1">
      <alignment horizontal="right" vertical="center" wrapText="1" indent="1" readingOrder="2"/>
    </xf>
    <xf numFmtId="3" fontId="43" fillId="4" borderId="9" xfId="114" applyNumberFormat="1" applyFont="1" applyFill="1" applyBorder="1" applyAlignment="1">
      <alignment horizontal="right" vertical="center" indent="1"/>
    </xf>
    <xf numFmtId="0" fontId="29" fillId="4" borderId="28" xfId="5" applyFont="1" applyFill="1" applyBorder="1" applyAlignment="1">
      <alignment horizontal="left" vertical="center" wrapText="1" indent="1"/>
    </xf>
    <xf numFmtId="0" fontId="21" fillId="4" borderId="29" xfId="22" applyFont="1" applyFill="1" applyBorder="1" applyAlignment="1">
      <alignment horizontal="center" vertical="center" wrapText="1" readingOrder="2"/>
    </xf>
    <xf numFmtId="0" fontId="0" fillId="0" borderId="0" xfId="0" applyAlignment="1">
      <alignment wrapText="1"/>
    </xf>
    <xf numFmtId="0" fontId="17" fillId="0" borderId="43" xfId="0" applyFont="1" applyBorder="1" applyAlignment="1">
      <alignment horizontal="right" vertical="center" wrapText="1" indent="1"/>
    </xf>
    <xf numFmtId="0" fontId="21" fillId="0" borderId="39" xfId="0" applyFont="1" applyBorder="1" applyAlignment="1">
      <alignment horizontal="right" vertical="center" indent="1" readingOrder="1"/>
    </xf>
    <xf numFmtId="0" fontId="29" fillId="0" borderId="14" xfId="22" applyFont="1" applyBorder="1" applyAlignment="1">
      <alignment horizontal="left" vertical="center" wrapText="1" indent="1"/>
    </xf>
    <xf numFmtId="0" fontId="17" fillId="4" borderId="43" xfId="0" applyFont="1" applyFill="1" applyBorder="1" applyAlignment="1">
      <alignment horizontal="right" vertical="center" wrapText="1" indent="1"/>
    </xf>
    <xf numFmtId="0" fontId="20" fillId="4" borderId="0" xfId="0" applyNumberFormat="1" applyFont="1" applyFill="1" applyBorder="1" applyAlignment="1">
      <alignment horizontal="right" vertical="center" indent="1" readingOrder="1"/>
    </xf>
    <xf numFmtId="0" fontId="21" fillId="4" borderId="39" xfId="0" applyFont="1" applyFill="1" applyBorder="1" applyAlignment="1">
      <alignment horizontal="right" vertical="center" indent="1" readingOrder="1"/>
    </xf>
    <xf numFmtId="0" fontId="20" fillId="4" borderId="0" xfId="0" applyFont="1" applyFill="1" applyBorder="1" applyAlignment="1">
      <alignment horizontal="right" vertical="center" indent="1" readingOrder="1"/>
    </xf>
    <xf numFmtId="0" fontId="29" fillId="4" borderId="14" xfId="22" applyFont="1" applyFill="1" applyBorder="1" applyAlignment="1">
      <alignment horizontal="left" vertical="center" wrapText="1" indent="1"/>
    </xf>
    <xf numFmtId="0" fontId="17" fillId="4" borderId="29" xfId="22" applyFont="1" applyFill="1" applyBorder="1" applyAlignment="1">
      <alignment horizontal="center" vertical="center" wrapText="1" readingOrder="2"/>
    </xf>
    <xf numFmtId="0" fontId="14" fillId="5" borderId="0" xfId="44" applyFont="1" applyFill="1" applyBorder="1" applyAlignment="1">
      <alignment horizontal="center" vertical="center"/>
    </xf>
    <xf numFmtId="0" fontId="67" fillId="5" borderId="31" xfId="22" applyFont="1" applyFill="1" applyBorder="1" applyAlignment="1">
      <alignment vertical="center" readingOrder="2"/>
    </xf>
    <xf numFmtId="0" fontId="41" fillId="0" borderId="0" xfId="2" applyFont="1" applyAlignment="1">
      <alignment vertical="center"/>
    </xf>
    <xf numFmtId="0" fontId="17" fillId="0" borderId="37" xfId="0" applyFont="1" applyFill="1" applyBorder="1" applyAlignment="1">
      <alignment horizontal="right" vertical="center" wrapText="1" indent="1" readingOrder="2"/>
    </xf>
    <xf numFmtId="3" fontId="21" fillId="0" borderId="42" xfId="0" applyNumberFormat="1" applyFont="1" applyFill="1" applyBorder="1" applyAlignment="1">
      <alignment horizontal="right" vertical="center" indent="1"/>
    </xf>
    <xf numFmtId="0" fontId="21" fillId="0" borderId="42" xfId="0" applyFont="1" applyFill="1" applyBorder="1" applyAlignment="1">
      <alignment horizontal="left" vertical="center" indent="1"/>
    </xf>
    <xf numFmtId="0" fontId="20" fillId="0" borderId="0" xfId="22"/>
    <xf numFmtId="0" fontId="20" fillId="0" borderId="0" xfId="175" applyAlignment="1">
      <alignment wrapText="1"/>
    </xf>
    <xf numFmtId="0" fontId="20" fillId="0" borderId="0" xfId="175" applyAlignment="1">
      <alignment horizontal="center" wrapText="1"/>
    </xf>
    <xf numFmtId="0" fontId="15" fillId="0" borderId="0" xfId="175" applyFont="1" applyAlignment="1">
      <alignment wrapText="1"/>
    </xf>
    <xf numFmtId="0" fontId="15" fillId="0" borderId="0" xfId="175" applyFont="1" applyAlignment="1">
      <alignment horizontal="center" wrapText="1"/>
    </xf>
    <xf numFmtId="0" fontId="14" fillId="5" borderId="15" xfId="44" applyFont="1" applyFill="1" applyBorder="1" applyAlignment="1">
      <alignment vertical="center" readingOrder="2"/>
    </xf>
    <xf numFmtId="0" fontId="27" fillId="5" borderId="15" xfId="175" applyFont="1" applyFill="1" applyBorder="1" applyAlignment="1">
      <alignment horizontal="left" vertical="center" wrapText="1"/>
    </xf>
    <xf numFmtId="0" fontId="17" fillId="4" borderId="29" xfId="175" applyFont="1" applyFill="1" applyBorder="1" applyAlignment="1">
      <alignment horizontal="center" wrapText="1" readingOrder="2"/>
    </xf>
    <xf numFmtId="0" fontId="25" fillId="4" borderId="29" xfId="175" applyFont="1" applyFill="1" applyBorder="1" applyAlignment="1">
      <alignment horizontal="center" readingOrder="2"/>
    </xf>
    <xf numFmtId="0" fontId="29" fillId="4" borderId="11" xfId="175" applyFont="1" applyFill="1" applyBorder="1" applyAlignment="1">
      <alignment horizontal="center" vertical="top" wrapText="1" readingOrder="2"/>
    </xf>
    <xf numFmtId="0" fontId="53" fillId="4" borderId="11" xfId="175" applyFont="1" applyFill="1" applyBorder="1" applyAlignment="1">
      <alignment horizontal="center" vertical="top" readingOrder="2"/>
    </xf>
    <xf numFmtId="0" fontId="17" fillId="0" borderId="14" xfId="175" applyFont="1" applyBorder="1" applyAlignment="1">
      <alignment horizontal="right" vertical="center" wrapText="1" indent="1" readingOrder="2"/>
    </xf>
    <xf numFmtId="167" fontId="20" fillId="0" borderId="14" xfId="84" applyNumberFormat="1" applyFont="1" applyBorder="1" applyAlignment="1">
      <alignment horizontal="right" vertical="center" indent="1" readingOrder="1"/>
    </xf>
    <xf numFmtId="3" fontId="20" fillId="5" borderId="14" xfId="84" applyNumberFormat="1" applyFont="1" applyFill="1" applyBorder="1" applyAlignment="1">
      <alignment horizontal="right" vertical="center" indent="1" readingOrder="1"/>
    </xf>
    <xf numFmtId="167" fontId="21" fillId="0" borderId="14" xfId="84" applyNumberFormat="1" applyFont="1" applyBorder="1" applyAlignment="1">
      <alignment horizontal="right" vertical="center" indent="1" readingOrder="1"/>
    </xf>
    <xf numFmtId="0" fontId="29" fillId="0" borderId="43" xfId="175" applyFont="1" applyBorder="1" applyAlignment="1">
      <alignment horizontal="left" vertical="center" wrapText="1" indent="1" readingOrder="1"/>
    </xf>
    <xf numFmtId="0" fontId="20" fillId="4" borderId="0" xfId="175" applyFill="1" applyAlignment="1">
      <alignment wrapText="1"/>
    </xf>
    <xf numFmtId="0" fontId="20" fillId="4" borderId="0" xfId="175" applyFill="1" applyAlignment="1">
      <alignment horizontal="center" wrapText="1"/>
    </xf>
    <xf numFmtId="0" fontId="17" fillId="4" borderId="5" xfId="175" applyFont="1" applyFill="1" applyBorder="1" applyAlignment="1">
      <alignment horizontal="right" vertical="center" wrapText="1" indent="1" readingOrder="2"/>
    </xf>
    <xf numFmtId="167" fontId="20" fillId="4" borderId="5" xfId="84" applyNumberFormat="1" applyFont="1" applyFill="1" applyBorder="1" applyAlignment="1">
      <alignment horizontal="right" vertical="center" indent="1" readingOrder="1"/>
    </xf>
    <xf numFmtId="3" fontId="20" fillId="4" borderId="5" xfId="84" applyNumberFormat="1" applyFont="1" applyFill="1" applyBorder="1" applyAlignment="1">
      <alignment horizontal="right" vertical="center" indent="1" readingOrder="1"/>
    </xf>
    <xf numFmtId="167" fontId="21" fillId="4" borderId="40" xfId="84" applyNumberFormat="1" applyFont="1" applyFill="1" applyBorder="1" applyAlignment="1">
      <alignment horizontal="right" vertical="center" indent="1" readingOrder="1"/>
    </xf>
    <xf numFmtId="0" fontId="29" fillId="4" borderId="40" xfId="175" applyFont="1" applyFill="1" applyBorder="1" applyAlignment="1">
      <alignment horizontal="left" vertical="center" wrapText="1" indent="1" readingOrder="1"/>
    </xf>
    <xf numFmtId="0" fontId="17" fillId="0" borderId="23" xfId="175" applyFont="1" applyBorder="1" applyAlignment="1">
      <alignment horizontal="right" vertical="center" wrapText="1" indent="1" readingOrder="2"/>
    </xf>
    <xf numFmtId="167" fontId="21" fillId="0" borderId="23" xfId="84" applyNumberFormat="1" applyFont="1" applyBorder="1" applyAlignment="1">
      <alignment horizontal="right" vertical="center" indent="1" readingOrder="1"/>
    </xf>
    <xf numFmtId="0" fontId="29" fillId="0" borderId="42" xfId="175" applyFont="1" applyBorder="1" applyAlignment="1">
      <alignment horizontal="left" vertical="center" wrapText="1" indent="1" readingOrder="1"/>
    </xf>
    <xf numFmtId="0" fontId="20" fillId="0" borderId="0" xfId="175" applyFont="1" applyAlignment="1">
      <alignment vertical="center"/>
    </xf>
    <xf numFmtId="0" fontId="41" fillId="0" borderId="0" xfId="218" applyFont="1" applyAlignment="1">
      <alignment horizontal="center" vertical="center"/>
    </xf>
    <xf numFmtId="0" fontId="41" fillId="0" borderId="0" xfId="218" applyFont="1" applyAlignment="1">
      <alignment vertical="center"/>
    </xf>
    <xf numFmtId="0" fontId="14" fillId="5" borderId="0" xfId="175" applyFont="1" applyFill="1" applyAlignment="1">
      <alignment horizontal="right" vertical="center" readingOrder="2"/>
    </xf>
    <xf numFmtId="0" fontId="38" fillId="5" borderId="0" xfId="218" applyFont="1" applyFill="1" applyBorder="1" applyAlignment="1">
      <alignment horizontal="center"/>
    </xf>
    <xf numFmtId="0" fontId="21" fillId="5" borderId="0" xfId="175" applyFont="1" applyFill="1" applyAlignment="1">
      <alignment horizontal="center" vertical="center"/>
    </xf>
    <xf numFmtId="0" fontId="39" fillId="5" borderId="15" xfId="218" applyFont="1" applyFill="1" applyBorder="1" applyAlignment="1">
      <alignment vertical="center" wrapText="1"/>
    </xf>
    <xf numFmtId="0" fontId="41" fillId="0" borderId="0" xfId="218" applyFont="1"/>
    <xf numFmtId="0" fontId="21" fillId="5" borderId="0" xfId="175" applyFont="1" applyFill="1" applyAlignment="1">
      <alignment horizontal="left" vertical="center"/>
    </xf>
    <xf numFmtId="0" fontId="20" fillId="0" borderId="0" xfId="175" applyFont="1"/>
    <xf numFmtId="0" fontId="41" fillId="0" borderId="0" xfId="218" applyFont="1" applyAlignment="1">
      <alignment horizontal="center"/>
    </xf>
    <xf numFmtId="0" fontId="20" fillId="0" borderId="0" xfId="175" applyFont="1" applyAlignment="1">
      <alignment horizontal="left"/>
    </xf>
    <xf numFmtId="0" fontId="25" fillId="4" borderId="12" xfId="218" applyFont="1" applyFill="1" applyBorder="1" applyAlignment="1">
      <alignment horizontal="center" vertical="center" wrapText="1"/>
    </xf>
    <xf numFmtId="0" fontId="25" fillId="4" borderId="13" xfId="218" applyFont="1" applyFill="1" applyBorder="1" applyAlignment="1">
      <alignment horizontal="center" vertical="center" wrapText="1"/>
    </xf>
    <xf numFmtId="0" fontId="29" fillId="4" borderId="11" xfId="175" applyFont="1" applyFill="1" applyBorder="1" applyAlignment="1">
      <alignment horizontal="center" vertical="top" wrapText="1" readingOrder="1"/>
    </xf>
    <xf numFmtId="0" fontId="43" fillId="0" borderId="0" xfId="218" applyFont="1"/>
    <xf numFmtId="0" fontId="63" fillId="5" borderId="21" xfId="218" applyFont="1" applyFill="1" applyBorder="1" applyAlignment="1">
      <alignment horizontal="right" vertical="center" wrapText="1" indent="1" readingOrder="2"/>
    </xf>
    <xf numFmtId="0" fontId="64" fillId="6" borderId="62" xfId="175" applyFont="1" applyFill="1" applyBorder="1" applyAlignment="1">
      <alignment horizontal="left" vertical="center" wrapText="1" indent="1" readingOrder="1"/>
    </xf>
    <xf numFmtId="0" fontId="63" fillId="4" borderId="8" xfId="218" applyFont="1" applyFill="1" applyBorder="1" applyAlignment="1">
      <alignment horizontal="right" vertical="center" wrapText="1" indent="1" readingOrder="2"/>
    </xf>
    <xf numFmtId="0" fontId="21" fillId="4" borderId="12" xfId="175" applyFont="1" applyFill="1" applyBorder="1" applyAlignment="1">
      <alignment horizontal="right" vertical="center" indent="1"/>
    </xf>
    <xf numFmtId="0" fontId="64" fillId="7" borderId="62" xfId="175" applyFont="1" applyFill="1" applyBorder="1" applyAlignment="1">
      <alignment horizontal="left" vertical="center" wrapText="1" indent="1" readingOrder="1"/>
    </xf>
    <xf numFmtId="0" fontId="41" fillId="5" borderId="0" xfId="218" applyFont="1" applyFill="1"/>
    <xf numFmtId="0" fontId="63" fillId="5" borderId="8" xfId="218" applyFont="1" applyFill="1" applyBorder="1" applyAlignment="1">
      <alignment horizontal="right" vertical="center" wrapText="1" indent="1" readingOrder="2"/>
    </xf>
    <xf numFmtId="0" fontId="41" fillId="4" borderId="0" xfId="218" applyFont="1" applyFill="1"/>
    <xf numFmtId="0" fontId="63" fillId="5" borderId="10" xfId="218" applyFont="1" applyFill="1" applyBorder="1" applyAlignment="1">
      <alignment horizontal="right" vertical="center" wrapText="1" indent="1" readingOrder="2"/>
    </xf>
    <xf numFmtId="0" fontId="21" fillId="5" borderId="11" xfId="175" applyFont="1" applyFill="1" applyBorder="1" applyAlignment="1">
      <alignment horizontal="right" vertical="center" indent="1"/>
    </xf>
    <xf numFmtId="0" fontId="64" fillId="6" borderId="63" xfId="175" applyFont="1" applyFill="1" applyBorder="1" applyAlignment="1">
      <alignment horizontal="left" vertical="center" wrapText="1" indent="1" readingOrder="1"/>
    </xf>
    <xf numFmtId="0" fontId="63" fillId="4" borderId="37" xfId="218" applyFont="1" applyFill="1" applyBorder="1" applyAlignment="1">
      <alignment horizontal="right" vertical="center" wrapText="1" indent="1" readingOrder="2"/>
    </xf>
    <xf numFmtId="0" fontId="64" fillId="4" borderId="47" xfId="218" applyFont="1" applyFill="1" applyBorder="1" applyAlignment="1">
      <alignment horizontal="left" vertical="center" wrapText="1" indent="1" readingOrder="1"/>
    </xf>
    <xf numFmtId="0" fontId="56" fillId="0" borderId="0" xfId="231" applyFont="1" applyBorder="1" applyAlignment="1">
      <alignment horizontal="right" vertical="center" wrapText="1"/>
    </xf>
    <xf numFmtId="0" fontId="57" fillId="0" borderId="0" xfId="232" applyFont="1" applyBorder="1" applyAlignment="1">
      <alignment horizontal="left" vertical="center" wrapText="1"/>
    </xf>
    <xf numFmtId="0" fontId="41" fillId="0" borderId="0" xfId="232" applyFont="1"/>
    <xf numFmtId="0" fontId="51" fillId="0" borderId="0" xfId="175" applyFont="1"/>
    <xf numFmtId="0" fontId="20" fillId="0" borderId="0" xfId="218" applyFont="1"/>
    <xf numFmtId="0" fontId="25" fillId="4" borderId="29" xfId="218" applyFont="1" applyFill="1" applyBorder="1" applyAlignment="1">
      <alignment horizontal="center" wrapText="1"/>
    </xf>
    <xf numFmtId="0" fontId="25" fillId="5" borderId="25" xfId="175" applyFont="1" applyFill="1" applyBorder="1" applyAlignment="1">
      <alignment horizontal="right" vertical="center" indent="1"/>
    </xf>
    <xf numFmtId="167" fontId="21" fillId="5" borderId="29" xfId="84" applyNumberFormat="1" applyFont="1" applyFill="1" applyBorder="1" applyAlignment="1">
      <alignment horizontal="right" vertical="center" indent="1"/>
    </xf>
    <xf numFmtId="0" fontId="53" fillId="5" borderId="78" xfId="175" applyFont="1" applyFill="1" applyBorder="1" applyAlignment="1">
      <alignment horizontal="left" vertical="center" wrapText="1" indent="1"/>
    </xf>
    <xf numFmtId="0" fontId="25" fillId="4" borderId="13" xfId="175" applyFont="1" applyFill="1" applyBorder="1" applyAlignment="1">
      <alignment horizontal="right" vertical="center" indent="1"/>
    </xf>
    <xf numFmtId="167" fontId="21" fillId="4" borderId="12" xfId="84" applyNumberFormat="1" applyFont="1" applyFill="1" applyBorder="1" applyAlignment="1">
      <alignment horizontal="right" vertical="center" indent="1"/>
    </xf>
    <xf numFmtId="0" fontId="53" fillId="4" borderId="79" xfId="175" applyFont="1" applyFill="1" applyBorder="1" applyAlignment="1">
      <alignment horizontal="left" vertical="center" indent="1"/>
    </xf>
    <xf numFmtId="0" fontId="25" fillId="5" borderId="13" xfId="175" applyFont="1" applyFill="1" applyBorder="1" applyAlignment="1">
      <alignment horizontal="right" vertical="center" indent="1"/>
    </xf>
    <xf numFmtId="167" fontId="21" fillId="5" borderId="12" xfId="84" applyNumberFormat="1" applyFont="1" applyFill="1" applyBorder="1" applyAlignment="1">
      <alignment horizontal="right" vertical="center" indent="1"/>
    </xf>
    <xf numFmtId="0" fontId="53" fillId="5" borderId="79" xfId="175" applyFont="1" applyFill="1" applyBorder="1" applyAlignment="1">
      <alignment horizontal="left" vertical="center" indent="1"/>
    </xf>
    <xf numFmtId="0" fontId="14" fillId="4" borderId="37" xfId="175" applyFont="1" applyFill="1" applyBorder="1" applyAlignment="1">
      <alignment horizontal="center" vertical="center" wrapText="1" readingOrder="2"/>
    </xf>
    <xf numFmtId="0" fontId="25" fillId="4" borderId="23" xfId="175" applyFont="1" applyFill="1" applyBorder="1" applyAlignment="1">
      <alignment horizontal="center" vertical="center" readingOrder="1"/>
    </xf>
    <xf numFmtId="0" fontId="21" fillId="4" borderId="42" xfId="175" applyFont="1" applyFill="1" applyBorder="1" applyAlignment="1">
      <alignment horizontal="center" vertical="center" wrapText="1" readingOrder="1"/>
    </xf>
    <xf numFmtId="0" fontId="63" fillId="5" borderId="39" xfId="175" applyFont="1" applyFill="1" applyBorder="1" applyAlignment="1">
      <alignment horizontal="right" vertical="center" wrapText="1" indent="1" readingOrder="2"/>
    </xf>
    <xf numFmtId="0" fontId="64" fillId="6" borderId="70" xfId="175" applyFont="1" applyFill="1" applyBorder="1" applyAlignment="1">
      <alignment horizontal="left" vertical="center" wrapText="1" indent="1" readingOrder="1"/>
    </xf>
    <xf numFmtId="0" fontId="63" fillId="4" borderId="8" xfId="175" applyFont="1" applyFill="1" applyBorder="1" applyAlignment="1">
      <alignment horizontal="right" vertical="center" wrapText="1" indent="1" readingOrder="2"/>
    </xf>
    <xf numFmtId="0" fontId="64" fillId="7" borderId="70" xfId="175" applyFont="1" applyFill="1" applyBorder="1" applyAlignment="1">
      <alignment horizontal="left" vertical="center" wrapText="1" indent="1" readingOrder="1"/>
    </xf>
    <xf numFmtId="0" fontId="63" fillId="5" borderId="8" xfId="175" applyFont="1" applyFill="1" applyBorder="1" applyAlignment="1">
      <alignment horizontal="right" vertical="center" wrapText="1" indent="1" readingOrder="2"/>
    </xf>
    <xf numFmtId="0" fontId="63" fillId="4" borderId="10" xfId="175" applyFont="1" applyFill="1" applyBorder="1" applyAlignment="1">
      <alignment horizontal="right" vertical="center" wrapText="1" indent="1" readingOrder="2"/>
    </xf>
    <xf numFmtId="0" fontId="64" fillId="7" borderId="71" xfId="175" applyFont="1" applyFill="1" applyBorder="1" applyAlignment="1">
      <alignment horizontal="left" vertical="center" wrapText="1" indent="1" readingOrder="1"/>
    </xf>
    <xf numFmtId="0" fontId="63" fillId="5" borderId="37" xfId="175" applyFont="1" applyFill="1" applyBorder="1" applyAlignment="1">
      <alignment horizontal="right" vertical="center" wrapText="1" indent="1" readingOrder="2"/>
    </xf>
    <xf numFmtId="0" fontId="64" fillId="5" borderId="42" xfId="175" applyFont="1" applyFill="1" applyBorder="1" applyAlignment="1">
      <alignment horizontal="left" vertical="center" wrapText="1" indent="1" readingOrder="1"/>
    </xf>
    <xf numFmtId="0" fontId="25" fillId="4" borderId="12" xfId="175" applyFont="1" applyFill="1" applyBorder="1" applyAlignment="1">
      <alignment horizontal="center" readingOrder="2"/>
    </xf>
    <xf numFmtId="0" fontId="53" fillId="4" borderId="12" xfId="175" applyFont="1" applyFill="1" applyBorder="1" applyAlignment="1">
      <alignment horizontal="center" vertical="top" wrapText="1" readingOrder="2"/>
    </xf>
    <xf numFmtId="0" fontId="17" fillId="4" borderId="4" xfId="47" applyFont="1" applyFill="1" applyBorder="1" applyAlignment="1">
      <alignment horizontal="right" vertical="center" wrapText="1" indent="1" readingOrder="2"/>
    </xf>
    <xf numFmtId="0" fontId="41" fillId="0" borderId="0" xfId="175" applyFont="1" applyAlignment="1">
      <alignment wrapText="1"/>
    </xf>
    <xf numFmtId="0" fontId="41" fillId="5" borderId="0" xfId="175" applyFont="1" applyFill="1" applyAlignment="1">
      <alignment wrapText="1"/>
    </xf>
    <xf numFmtId="0" fontId="27" fillId="5" borderId="0" xfId="175" applyFont="1" applyFill="1" applyAlignment="1">
      <alignment wrapText="1"/>
    </xf>
    <xf numFmtId="0" fontId="25" fillId="4" borderId="23" xfId="175" applyFont="1" applyFill="1" applyBorder="1" applyAlignment="1">
      <alignment horizontal="center" vertical="center" wrapText="1"/>
    </xf>
    <xf numFmtId="0" fontId="49" fillId="5" borderId="6" xfId="175" applyFont="1" applyFill="1" applyBorder="1" applyAlignment="1">
      <alignment horizontal="center" vertical="center" wrapText="1"/>
    </xf>
    <xf numFmtId="49" fontId="27" fillId="5" borderId="6" xfId="233" applyNumberFormat="1" applyFont="1" applyFill="1" applyBorder="1" applyAlignment="1">
      <alignment horizontal="right" vertical="center" wrapText="1" indent="1" readingOrder="2"/>
    </xf>
    <xf numFmtId="166" fontId="43" fillId="5" borderId="6" xfId="233" applyNumberFormat="1" applyFont="1" applyFill="1" applyBorder="1" applyAlignment="1">
      <alignment vertical="center" wrapText="1"/>
    </xf>
    <xf numFmtId="166" fontId="43" fillId="0" borderId="14" xfId="234" applyNumberFormat="1" applyFont="1" applyBorder="1" applyAlignment="1">
      <alignment vertical="center" wrapText="1"/>
    </xf>
    <xf numFmtId="0" fontId="76" fillId="5" borderId="6" xfId="175" applyFont="1" applyFill="1" applyBorder="1" applyAlignment="1">
      <alignment horizontal="left" vertical="center" wrapText="1" indent="1" readingOrder="1"/>
    </xf>
    <xf numFmtId="0" fontId="49" fillId="4" borderId="3" xfId="175" applyFont="1" applyFill="1" applyBorder="1" applyAlignment="1">
      <alignment horizontal="center" vertical="center" wrapText="1"/>
    </xf>
    <xf numFmtId="49" fontId="27" fillId="4" borderId="3" xfId="233" applyNumberFormat="1" applyFont="1" applyFill="1" applyBorder="1" applyAlignment="1">
      <alignment horizontal="right" vertical="center" wrapText="1" indent="1" readingOrder="2"/>
    </xf>
    <xf numFmtId="166" fontId="43" fillId="4" borderId="3" xfId="233" applyNumberFormat="1" applyFont="1" applyFill="1" applyBorder="1" applyAlignment="1">
      <alignment vertical="center" wrapText="1"/>
    </xf>
    <xf numFmtId="166" fontId="43" fillId="4" borderId="14" xfId="234" applyNumberFormat="1" applyFont="1" applyFill="1" applyBorder="1" applyAlignment="1">
      <alignment vertical="center" wrapText="1"/>
    </xf>
    <xf numFmtId="0" fontId="76" fillId="4" borderId="3" xfId="175" applyFont="1" applyFill="1" applyBorder="1" applyAlignment="1">
      <alignment horizontal="left" vertical="center" wrapText="1" indent="1" readingOrder="1"/>
    </xf>
    <xf numFmtId="0" fontId="49" fillId="5" borderId="3" xfId="175" applyFont="1" applyFill="1" applyBorder="1" applyAlignment="1">
      <alignment horizontal="center" vertical="center" wrapText="1"/>
    </xf>
    <xf numFmtId="49" fontId="27" fillId="5" borderId="3" xfId="233" applyNumberFormat="1" applyFont="1" applyFill="1" applyBorder="1" applyAlignment="1">
      <alignment horizontal="right" vertical="center" wrapText="1" indent="1" readingOrder="2"/>
    </xf>
    <xf numFmtId="166" fontId="43" fillId="5" borderId="3" xfId="233" applyNumberFormat="1" applyFont="1" applyFill="1" applyBorder="1" applyAlignment="1">
      <alignment vertical="center" wrapText="1"/>
    </xf>
    <xf numFmtId="166" fontId="43" fillId="5" borderId="3" xfId="233" quotePrefix="1" applyNumberFormat="1" applyFont="1" applyFill="1" applyBorder="1" applyAlignment="1">
      <alignment vertical="center" wrapText="1"/>
    </xf>
    <xf numFmtId="166" fontId="43" fillId="5" borderId="3" xfId="234" quotePrefix="1" applyNumberFormat="1" applyFont="1" applyFill="1" applyBorder="1" applyAlignment="1">
      <alignment vertical="center" wrapText="1"/>
    </xf>
    <xf numFmtId="0" fontId="76" fillId="5" borderId="3" xfId="175" applyFont="1" applyFill="1" applyBorder="1" applyAlignment="1">
      <alignment horizontal="left" vertical="center" wrapText="1" indent="1" readingOrder="1"/>
    </xf>
    <xf numFmtId="167" fontId="43" fillId="4" borderId="3" xfId="84" applyNumberFormat="1" applyFont="1" applyFill="1" applyBorder="1" applyAlignment="1">
      <alignment vertical="center" wrapText="1"/>
    </xf>
    <xf numFmtId="167" fontId="43" fillId="4" borderId="14" xfId="84" applyNumberFormat="1" applyFont="1" applyFill="1" applyBorder="1" applyAlignment="1">
      <alignment vertical="center" wrapText="1"/>
    </xf>
    <xf numFmtId="166" fontId="20" fillId="4" borderId="14" xfId="234" applyNumberFormat="1" applyFont="1" applyFill="1" applyBorder="1" applyAlignment="1">
      <alignment vertical="center" wrapText="1"/>
    </xf>
    <xf numFmtId="166" fontId="20" fillId="5" borderId="3" xfId="234" quotePrefix="1" applyNumberFormat="1" applyFont="1" applyFill="1" applyBorder="1" applyAlignment="1">
      <alignment vertical="center" wrapText="1"/>
    </xf>
    <xf numFmtId="166" fontId="20" fillId="0" borderId="14" xfId="234" applyNumberFormat="1" applyFont="1" applyBorder="1" applyAlignment="1">
      <alignment vertical="center" wrapText="1"/>
    </xf>
    <xf numFmtId="166" fontId="43" fillId="4" borderId="3" xfId="233" quotePrefix="1" applyNumberFormat="1" applyFont="1" applyFill="1" applyBorder="1" applyAlignment="1">
      <alignment vertical="center" wrapText="1"/>
    </xf>
    <xf numFmtId="166" fontId="43" fillId="4" borderId="3" xfId="234" quotePrefix="1" applyNumberFormat="1" applyFont="1" applyFill="1" applyBorder="1" applyAlignment="1">
      <alignment vertical="center" wrapText="1"/>
    </xf>
    <xf numFmtId="166" fontId="43" fillId="4" borderId="9" xfId="234" quotePrefix="1" applyNumberFormat="1" applyFont="1" applyFill="1" applyBorder="1" applyAlignment="1">
      <alignment vertical="center" wrapText="1"/>
    </xf>
    <xf numFmtId="0" fontId="49" fillId="5" borderId="14" xfId="175" applyFont="1" applyFill="1" applyBorder="1" applyAlignment="1">
      <alignment horizontal="center" vertical="center" wrapText="1"/>
    </xf>
    <xf numFmtId="49" fontId="27" fillId="5" borderId="14" xfId="233" applyNumberFormat="1" applyFont="1" applyFill="1" applyBorder="1" applyAlignment="1">
      <alignment horizontal="right" vertical="center" wrapText="1" indent="1" readingOrder="2"/>
    </xf>
    <xf numFmtId="166" fontId="43" fillId="5" borderId="14" xfId="233" applyNumberFormat="1" applyFont="1" applyFill="1" applyBorder="1" applyAlignment="1">
      <alignment vertical="center" wrapText="1"/>
    </xf>
    <xf numFmtId="166" fontId="43" fillId="5" borderId="0" xfId="234" applyNumberFormat="1" applyFont="1" applyFill="1" applyBorder="1" applyAlignment="1">
      <alignment vertical="center" wrapText="1"/>
    </xf>
    <xf numFmtId="0" fontId="76" fillId="5" borderId="14" xfId="175" applyFont="1" applyFill="1" applyBorder="1" applyAlignment="1">
      <alignment horizontal="left" vertical="center" wrapText="1" indent="1" readingOrder="1"/>
    </xf>
    <xf numFmtId="0" fontId="49" fillId="4" borderId="11" xfId="175" applyFont="1" applyFill="1" applyBorder="1" applyAlignment="1">
      <alignment horizontal="center" vertical="center" wrapText="1"/>
    </xf>
    <xf numFmtId="49" fontId="27" fillId="4" borderId="11" xfId="233" applyNumberFormat="1" applyFont="1" applyFill="1" applyBorder="1" applyAlignment="1">
      <alignment horizontal="right" vertical="center" wrapText="1" indent="1" readingOrder="2"/>
    </xf>
    <xf numFmtId="166" fontId="43" fillId="4" borderId="11" xfId="233" applyNumberFormat="1" applyFont="1" applyFill="1" applyBorder="1" applyAlignment="1">
      <alignment vertical="center" wrapText="1"/>
    </xf>
    <xf numFmtId="166" fontId="43" fillId="4" borderId="5" xfId="234" applyNumberFormat="1" applyFont="1" applyFill="1" applyBorder="1" applyAlignment="1">
      <alignment vertical="center" wrapText="1"/>
    </xf>
    <xf numFmtId="0" fontId="41" fillId="0" borderId="0" xfId="175" applyFont="1" applyAlignment="1">
      <alignment horizontal="center" vertical="center" wrapText="1"/>
    </xf>
    <xf numFmtId="0" fontId="21" fillId="0" borderId="0" xfId="22" applyFont="1" applyAlignment="1">
      <alignment wrapText="1"/>
    </xf>
    <xf numFmtId="0" fontId="21" fillId="4" borderId="40" xfId="22" applyFont="1" applyFill="1" applyBorder="1" applyAlignment="1">
      <alignment horizontal="left" vertical="center" indent="1" readingOrder="1"/>
    </xf>
    <xf numFmtId="3" fontId="21" fillId="4" borderId="5" xfId="175" applyNumberFormat="1" applyFont="1" applyFill="1" applyBorder="1" applyAlignment="1">
      <alignment horizontal="right" vertical="center" indent="1" readingOrder="1"/>
    </xf>
    <xf numFmtId="3" fontId="20" fillId="4" borderId="5" xfId="175" applyNumberFormat="1" applyFont="1" applyFill="1" applyBorder="1" applyAlignment="1">
      <alignment horizontal="right" vertical="center" indent="1" readingOrder="1"/>
    </xf>
    <xf numFmtId="0" fontId="14" fillId="4" borderId="41" xfId="22" applyFont="1" applyFill="1" applyBorder="1" applyAlignment="1">
      <alignment horizontal="right" vertical="center" indent="1" readingOrder="2"/>
    </xf>
    <xf numFmtId="0" fontId="21" fillId="4" borderId="7" xfId="22" applyFont="1" applyFill="1" applyBorder="1" applyAlignment="1">
      <alignment horizontal="left" vertical="center" indent="1" readingOrder="1"/>
    </xf>
    <xf numFmtId="3" fontId="21" fillId="4" borderId="3" xfId="175" applyNumberFormat="1" applyFont="1" applyFill="1" applyBorder="1" applyAlignment="1">
      <alignment horizontal="right" vertical="center" indent="1" readingOrder="1"/>
    </xf>
    <xf numFmtId="3" fontId="20" fillId="4" borderId="3" xfId="175" applyNumberFormat="1" applyFont="1" applyFill="1" applyBorder="1" applyAlignment="1">
      <alignment horizontal="right" vertical="center" indent="1" readingOrder="1"/>
    </xf>
    <xf numFmtId="0" fontId="14" fillId="4" borderId="8" xfId="22" applyFont="1" applyFill="1" applyBorder="1" applyAlignment="1">
      <alignment horizontal="right" vertical="center" indent="1" readingOrder="2"/>
    </xf>
    <xf numFmtId="0" fontId="29" fillId="4" borderId="12" xfId="22" applyFont="1" applyFill="1" applyBorder="1" applyAlignment="1">
      <alignment horizontal="center" vertical="top" wrapText="1" readingOrder="2"/>
    </xf>
    <xf numFmtId="0" fontId="20" fillId="0" borderId="0" xfId="22" applyAlignment="1">
      <alignment horizontal="center" vertical="center" wrapText="1"/>
    </xf>
    <xf numFmtId="0" fontId="21" fillId="5" borderId="0" xfId="44" applyFont="1" applyFill="1" applyAlignment="1">
      <alignment horizontal="left" vertical="center" wrapText="1" readingOrder="1"/>
    </xf>
    <xf numFmtId="0" fontId="16" fillId="5" borderId="0" xfId="22" applyFont="1" applyFill="1" applyAlignment="1">
      <alignment horizontal="center" vertical="center" wrapText="1"/>
    </xf>
    <xf numFmtId="0" fontId="14" fillId="5" borderId="0" xfId="44" applyFont="1" applyFill="1" applyAlignment="1">
      <alignment horizontal="right" vertical="center" wrapText="1" readingOrder="2"/>
    </xf>
    <xf numFmtId="0" fontId="15" fillId="0" borderId="0" xfId="22" applyFont="1" applyAlignment="1">
      <alignment horizontal="center" vertical="center" wrapText="1"/>
    </xf>
    <xf numFmtId="49" fontId="20" fillId="0" borderId="0" xfId="22" applyNumberFormat="1" applyAlignment="1">
      <alignment readingOrder="2"/>
    </xf>
    <xf numFmtId="3" fontId="20" fillId="5" borderId="29" xfId="22" applyNumberFormat="1" applyFont="1" applyFill="1" applyBorder="1" applyAlignment="1">
      <alignment vertical="center" readingOrder="1"/>
    </xf>
    <xf numFmtId="3" fontId="20" fillId="4" borderId="12" xfId="22" applyNumberFormat="1" applyFont="1" applyFill="1" applyBorder="1" applyAlignment="1">
      <alignment vertical="center" readingOrder="1"/>
    </xf>
    <xf numFmtId="3" fontId="20" fillId="5" borderId="12" xfId="22" applyNumberFormat="1" applyFont="1" applyFill="1" applyBorder="1" applyAlignment="1">
      <alignment vertical="center" readingOrder="1"/>
    </xf>
    <xf numFmtId="0" fontId="14" fillId="5" borderId="41" xfId="22" applyFont="1" applyFill="1" applyBorder="1" applyAlignment="1">
      <alignment horizontal="right" vertical="center" indent="1" readingOrder="2"/>
    </xf>
    <xf numFmtId="3" fontId="20" fillId="5" borderId="5" xfId="175" applyNumberFormat="1" applyFont="1" applyFill="1" applyBorder="1" applyAlignment="1">
      <alignment horizontal="right" vertical="center" indent="1" readingOrder="1"/>
    </xf>
    <xf numFmtId="3" fontId="21" fillId="5" borderId="5" xfId="175" applyNumberFormat="1" applyFont="1" applyFill="1" applyBorder="1" applyAlignment="1">
      <alignment horizontal="right" vertical="center" indent="1" readingOrder="1"/>
    </xf>
    <xf numFmtId="0" fontId="21" fillId="5" borderId="40" xfId="22" applyFont="1" applyFill="1" applyBorder="1" applyAlignment="1">
      <alignment horizontal="left" vertical="center" indent="1" readingOrder="1"/>
    </xf>
    <xf numFmtId="166" fontId="43" fillId="4" borderId="14" xfId="234" applyNumberFormat="1" applyFont="1" applyFill="1" applyBorder="1" applyAlignment="1">
      <alignment horizontal="center" wrapText="1"/>
    </xf>
    <xf numFmtId="166" fontId="43" fillId="5" borderId="14" xfId="234" applyNumberFormat="1" applyFont="1" applyFill="1" applyBorder="1" applyAlignment="1">
      <alignment horizontal="center" vertical="center" wrapText="1"/>
    </xf>
    <xf numFmtId="166" fontId="43" fillId="4" borderId="3" xfId="234" quotePrefix="1" applyNumberFormat="1" applyFont="1" applyFill="1" applyBorder="1" applyAlignment="1">
      <alignment horizontal="center" vertical="center" wrapText="1"/>
    </xf>
    <xf numFmtId="166" fontId="43" fillId="0" borderId="14" xfId="234" applyNumberFormat="1" applyFont="1" applyBorder="1" applyAlignment="1">
      <alignment horizontal="center" wrapText="1"/>
    </xf>
    <xf numFmtId="166" fontId="43" fillId="5" borderId="3" xfId="234" quotePrefix="1" applyNumberFormat="1" applyFont="1" applyFill="1" applyBorder="1" applyAlignment="1">
      <alignment horizontal="center" wrapText="1"/>
    </xf>
    <xf numFmtId="166" fontId="43" fillId="5" borderId="14" xfId="234" applyNumberFormat="1" applyFont="1" applyFill="1" applyBorder="1" applyAlignment="1">
      <alignment horizontal="center" wrapText="1"/>
    </xf>
    <xf numFmtId="166" fontId="43" fillId="4" borderId="3" xfId="234" quotePrefix="1" applyNumberFormat="1" applyFont="1" applyFill="1" applyBorder="1" applyAlignment="1">
      <alignment horizontal="center" wrapText="1"/>
    </xf>
    <xf numFmtId="166" fontId="43" fillId="4" borderId="43" xfId="234" applyNumberFormat="1" applyFont="1" applyFill="1" applyBorder="1" applyAlignment="1">
      <alignment vertical="center" wrapText="1"/>
    </xf>
    <xf numFmtId="0" fontId="76" fillId="4" borderId="8" xfId="175" applyFont="1" applyFill="1" applyBorder="1" applyAlignment="1">
      <alignment horizontal="left" vertical="center" wrapText="1" indent="1" readingOrder="1"/>
    </xf>
    <xf numFmtId="166" fontId="43" fillId="5" borderId="9" xfId="234" applyNumberFormat="1" applyFont="1" applyFill="1" applyBorder="1" applyAlignment="1">
      <alignment vertical="center" wrapText="1"/>
    </xf>
    <xf numFmtId="166" fontId="43" fillId="4" borderId="0" xfId="234" applyNumberFormat="1" applyFont="1" applyFill="1" applyBorder="1" applyAlignment="1">
      <alignment horizontal="center" vertical="center" wrapText="1"/>
    </xf>
    <xf numFmtId="166" fontId="43" fillId="4" borderId="14" xfId="234" applyNumberFormat="1" applyFont="1" applyFill="1" applyBorder="1" applyAlignment="1">
      <alignment horizontal="center" vertical="center" wrapText="1"/>
    </xf>
    <xf numFmtId="166" fontId="43" fillId="5" borderId="14" xfId="234" quotePrefix="1" applyNumberFormat="1" applyFont="1" applyFill="1" applyBorder="1" applyAlignment="1">
      <alignment horizontal="center" vertical="center" wrapText="1"/>
    </xf>
    <xf numFmtId="166" fontId="43" fillId="5" borderId="3" xfId="234" quotePrefix="1" applyNumberFormat="1" applyFont="1" applyFill="1" applyBorder="1" applyAlignment="1">
      <alignment horizontal="center" vertical="center" wrapText="1"/>
    </xf>
    <xf numFmtId="167" fontId="43" fillId="4" borderId="14" xfId="241" applyNumberFormat="1" applyFont="1" applyFill="1" applyBorder="1" applyAlignment="1">
      <alignment horizontal="center" vertical="center" wrapText="1"/>
    </xf>
    <xf numFmtId="0" fontId="21" fillId="4" borderId="0" xfId="0" applyFont="1" applyFill="1" applyBorder="1" applyAlignment="1">
      <alignment horizontal="center" vertical="center"/>
    </xf>
    <xf numFmtId="0" fontId="20" fillId="4" borderId="9" xfId="0" applyFont="1" applyFill="1" applyBorder="1" applyAlignment="1">
      <alignment horizontal="center" vertical="center"/>
    </xf>
    <xf numFmtId="0" fontId="21" fillId="4" borderId="9" xfId="0" applyFont="1" applyFill="1" applyBorder="1" applyAlignment="1">
      <alignment horizontal="center" vertical="center"/>
    </xf>
    <xf numFmtId="0" fontId="21" fillId="5" borderId="23" xfId="0" applyFont="1" applyFill="1" applyBorder="1" applyAlignment="1">
      <alignment horizontal="center" vertical="center"/>
    </xf>
    <xf numFmtId="0" fontId="14" fillId="5" borderId="0" xfId="44" applyFont="1" applyFill="1" applyBorder="1" applyAlignment="1">
      <alignment horizontal="right" vertical="center" readingOrder="2"/>
    </xf>
    <xf numFmtId="0" fontId="20" fillId="4" borderId="0" xfId="0" applyFont="1" applyFill="1" applyBorder="1" applyAlignment="1">
      <alignment horizontal="center" vertical="center"/>
    </xf>
    <xf numFmtId="0" fontId="20" fillId="5" borderId="14" xfId="0" applyFont="1" applyFill="1" applyBorder="1" applyAlignment="1">
      <alignment horizontal="center" vertical="center"/>
    </xf>
    <xf numFmtId="0" fontId="21" fillId="5" borderId="14" xfId="0" applyFont="1" applyFill="1" applyBorder="1" applyAlignment="1">
      <alignment horizontal="center" vertical="center"/>
    </xf>
    <xf numFmtId="0" fontId="21" fillId="4" borderId="23" xfId="0" applyFont="1" applyFill="1" applyBorder="1" applyAlignment="1">
      <alignment horizontal="center" vertical="center"/>
    </xf>
    <xf numFmtId="0" fontId="29" fillId="4" borderId="81" xfId="0" applyFont="1" applyFill="1" applyBorder="1" applyAlignment="1">
      <alignment horizontal="left" vertical="center" indent="1"/>
    </xf>
    <xf numFmtId="0" fontId="86" fillId="4" borderId="0" xfId="5" applyFont="1" applyFill="1" applyBorder="1" applyAlignment="1">
      <alignment horizontal="left" vertical="center" wrapText="1" indent="1"/>
    </xf>
    <xf numFmtId="0" fontId="86" fillId="5" borderId="0" xfId="5" applyFont="1" applyFill="1" applyBorder="1" applyAlignment="1">
      <alignment horizontal="left" vertical="center" wrapText="1" indent="1"/>
    </xf>
    <xf numFmtId="0" fontId="77" fillId="5" borderId="81" xfId="0" applyFont="1" applyFill="1" applyBorder="1" applyAlignment="1">
      <alignment horizontal="left" vertical="center" indent="1"/>
    </xf>
    <xf numFmtId="0" fontId="21" fillId="4" borderId="0" xfId="0" applyFont="1" applyFill="1" applyBorder="1" applyAlignment="1">
      <alignment horizontal="right" vertical="center" indent="1" readingOrder="2"/>
    </xf>
    <xf numFmtId="0" fontId="21" fillId="5" borderId="0" xfId="0" applyFont="1" applyFill="1" applyBorder="1" applyAlignment="1">
      <alignment horizontal="right" vertical="center" indent="1" readingOrder="2"/>
    </xf>
    <xf numFmtId="0" fontId="21" fillId="5" borderId="44" xfId="0" applyFont="1" applyFill="1" applyBorder="1" applyAlignment="1">
      <alignment horizontal="right" vertical="center" indent="1" readingOrder="2"/>
    </xf>
    <xf numFmtId="0" fontId="21" fillId="4" borderId="44" xfId="0" applyFont="1" applyFill="1" applyBorder="1" applyAlignment="1">
      <alignment horizontal="right" vertical="center" indent="1" readingOrder="2"/>
    </xf>
    <xf numFmtId="0" fontId="21" fillId="5" borderId="31" xfId="0" applyFont="1" applyFill="1" applyBorder="1" applyAlignment="1">
      <alignment horizontal="right" vertical="center" indent="1" readingOrder="2"/>
    </xf>
    <xf numFmtId="0" fontId="86" fillId="5" borderId="31" xfId="5" applyFont="1" applyFill="1" applyBorder="1" applyAlignment="1">
      <alignment horizontal="left" vertical="center" wrapText="1" indent="1"/>
    </xf>
    <xf numFmtId="0" fontId="0" fillId="4" borderId="0" xfId="0" applyFill="1" applyBorder="1"/>
    <xf numFmtId="0" fontId="74" fillId="4" borderId="0" xfId="38" applyFont="1" applyFill="1" applyBorder="1" applyAlignment="1">
      <alignment horizontal="right" vertical="center" wrapText="1" indent="1" readingOrder="2"/>
    </xf>
    <xf numFmtId="0" fontId="23" fillId="4" borderId="0" xfId="38" applyFont="1" applyFill="1" applyBorder="1" applyAlignment="1">
      <alignment vertical="center"/>
    </xf>
    <xf numFmtId="0" fontId="29" fillId="4" borderId="0" xfId="38" applyFont="1" applyFill="1" applyBorder="1" applyAlignment="1">
      <alignment horizontal="left" vertical="center" wrapText="1" indent="1"/>
    </xf>
    <xf numFmtId="0" fontId="74" fillId="4" borderId="0" xfId="38" applyFont="1" applyFill="1" applyBorder="1" applyAlignment="1">
      <alignment horizontal="right" wrapText="1" indent="1" readingOrder="2"/>
    </xf>
    <xf numFmtId="0" fontId="0" fillId="0" borderId="31" xfId="0" applyBorder="1" applyAlignment="1"/>
    <xf numFmtId="0" fontId="0" fillId="0" borderId="0" xfId="0" applyBorder="1" applyAlignment="1"/>
    <xf numFmtId="0" fontId="76" fillId="4" borderId="5" xfId="175" applyFont="1" applyFill="1" applyBorder="1" applyAlignment="1">
      <alignment horizontal="left" vertical="center" wrapText="1" indent="1" readingOrder="1"/>
    </xf>
    <xf numFmtId="0" fontId="49" fillId="4" borderId="5" xfId="175" applyFont="1" applyFill="1" applyBorder="1" applyAlignment="1">
      <alignment horizontal="center" vertical="center" wrapText="1"/>
    </xf>
    <xf numFmtId="49" fontId="27" fillId="4" borderId="5" xfId="233" applyNumberFormat="1" applyFont="1" applyFill="1" applyBorder="1" applyAlignment="1">
      <alignment horizontal="right" vertical="center" wrapText="1" indent="1" readingOrder="2"/>
    </xf>
    <xf numFmtId="166" fontId="43" fillId="4" borderId="5" xfId="233" applyNumberFormat="1" applyFont="1" applyFill="1" applyBorder="1" applyAlignment="1">
      <alignment vertical="center" wrapText="1"/>
    </xf>
    <xf numFmtId="166" fontId="43" fillId="4" borderId="5" xfId="233" quotePrefix="1" applyNumberFormat="1" applyFont="1" applyFill="1" applyBorder="1" applyAlignment="1">
      <alignment vertical="center" wrapText="1"/>
    </xf>
    <xf numFmtId="166" fontId="43" fillId="4" borderId="5" xfId="234" quotePrefix="1" applyNumberFormat="1" applyFont="1" applyFill="1" applyBorder="1" applyAlignment="1">
      <alignment vertical="center" wrapText="1"/>
    </xf>
    <xf numFmtId="166" fontId="43" fillId="4" borderId="5" xfId="234" quotePrefix="1" applyNumberFormat="1" applyFont="1" applyFill="1" applyBorder="1" applyAlignment="1">
      <alignment horizontal="center" vertical="center" wrapText="1"/>
    </xf>
    <xf numFmtId="0" fontId="21" fillId="0" borderId="23" xfId="175" applyFont="1" applyFill="1" applyBorder="1" applyAlignment="1">
      <alignment horizontal="center" vertical="center"/>
    </xf>
    <xf numFmtId="167" fontId="21" fillId="4" borderId="23" xfId="84" applyNumberFormat="1" applyFont="1" applyFill="1" applyBorder="1" applyAlignment="1">
      <alignment vertical="center" readingOrder="1"/>
    </xf>
    <xf numFmtId="0" fontId="20" fillId="0" borderId="0" xfId="175" applyAlignment="1">
      <alignment wrapText="1"/>
    </xf>
    <xf numFmtId="3" fontId="21" fillId="5" borderId="29" xfId="22" applyNumberFormat="1" applyFont="1" applyFill="1" applyBorder="1" applyAlignment="1">
      <alignment vertical="center" readingOrder="1"/>
    </xf>
    <xf numFmtId="3" fontId="21" fillId="4" borderId="12" xfId="22" applyNumberFormat="1" applyFont="1" applyFill="1" applyBorder="1" applyAlignment="1">
      <alignment vertical="center" readingOrder="1"/>
    </xf>
    <xf numFmtId="3" fontId="21" fillId="5" borderId="12" xfId="22" applyNumberFormat="1" applyFont="1" applyFill="1" applyBorder="1" applyAlignment="1">
      <alignment vertical="center" readingOrder="1"/>
    </xf>
    <xf numFmtId="0" fontId="14" fillId="5" borderId="21" xfId="22" applyFont="1" applyFill="1" applyBorder="1" applyAlignment="1">
      <alignment horizontal="right" vertical="center" indent="1" readingOrder="2"/>
    </xf>
    <xf numFmtId="3" fontId="20" fillId="5" borderId="6" xfId="175" applyNumberFormat="1" applyFont="1" applyFill="1" applyBorder="1" applyAlignment="1">
      <alignment horizontal="right" vertical="center" indent="1" readingOrder="1"/>
    </xf>
    <xf numFmtId="3" fontId="21" fillId="5" borderId="6" xfId="175" applyNumberFormat="1" applyFont="1" applyFill="1" applyBorder="1" applyAlignment="1">
      <alignment horizontal="right" vertical="center" indent="1" readingOrder="1"/>
    </xf>
    <xf numFmtId="0" fontId="21" fillId="5" borderId="38" xfId="22" applyFont="1" applyFill="1" applyBorder="1" applyAlignment="1">
      <alignment horizontal="left" vertical="center" indent="1" readingOrder="1"/>
    </xf>
    <xf numFmtId="0" fontId="20" fillId="5" borderId="29" xfId="175" applyFont="1" applyFill="1" applyBorder="1" applyAlignment="1">
      <alignment horizontal="right" vertical="center" indent="1" readingOrder="1"/>
    </xf>
    <xf numFmtId="0" fontId="21" fillId="5" borderId="29" xfId="175" applyFont="1" applyFill="1" applyBorder="1" applyAlignment="1">
      <alignment horizontal="right" vertical="center" indent="1" readingOrder="1"/>
    </xf>
    <xf numFmtId="0" fontId="20" fillId="4" borderId="12" xfId="175" applyFont="1" applyFill="1" applyBorder="1" applyAlignment="1">
      <alignment horizontal="right" vertical="center" indent="1" readingOrder="1"/>
    </xf>
    <xf numFmtId="0" fontId="21" fillId="4" borderId="12" xfId="175" applyFont="1" applyFill="1" applyBorder="1" applyAlignment="1">
      <alignment horizontal="right" vertical="center" indent="1" readingOrder="1"/>
    </xf>
    <xf numFmtId="0" fontId="20" fillId="5" borderId="12" xfId="175" applyFont="1" applyFill="1" applyBorder="1" applyAlignment="1">
      <alignment horizontal="right" vertical="center" indent="1" readingOrder="1"/>
    </xf>
    <xf numFmtId="0" fontId="21" fillId="5" borderId="12" xfId="175" applyFont="1" applyFill="1" applyBorder="1" applyAlignment="1">
      <alignment horizontal="right" vertical="center" indent="1" readingOrder="1"/>
    </xf>
    <xf numFmtId="0" fontId="20" fillId="4" borderId="12" xfId="175" applyFont="1" applyFill="1" applyBorder="1" applyAlignment="1">
      <alignment horizontal="right" vertical="center" indent="1"/>
    </xf>
    <xf numFmtId="0" fontId="20" fillId="5" borderId="11" xfId="175" applyFont="1" applyFill="1" applyBorder="1" applyAlignment="1">
      <alignment horizontal="right" vertical="center" indent="1"/>
    </xf>
    <xf numFmtId="3" fontId="20" fillId="5" borderId="6" xfId="84" applyNumberFormat="1" applyFont="1" applyFill="1" applyBorder="1" applyAlignment="1">
      <alignment horizontal="right" vertical="center" indent="1"/>
    </xf>
    <xf numFmtId="3" fontId="20" fillId="4" borderId="3" xfId="84" applyNumberFormat="1" applyFont="1" applyFill="1" applyBorder="1" applyAlignment="1">
      <alignment horizontal="right" vertical="center" indent="1"/>
    </xf>
    <xf numFmtId="3" fontId="20" fillId="5" borderId="3" xfId="84" applyNumberFormat="1" applyFont="1" applyFill="1" applyBorder="1" applyAlignment="1">
      <alignment horizontal="right" vertical="center" indent="1"/>
    </xf>
    <xf numFmtId="0" fontId="87" fillId="0" borderId="0" xfId="235" applyFont="1" applyBorder="1" applyAlignment="1"/>
    <xf numFmtId="0" fontId="17" fillId="4" borderId="4" xfId="2" applyFont="1" applyFill="1" applyBorder="1" applyAlignment="1">
      <alignment horizontal="right" vertical="center" indent="1" readingOrder="2"/>
    </xf>
    <xf numFmtId="0" fontId="21" fillId="4" borderId="11" xfId="2" applyFont="1" applyFill="1" applyBorder="1" applyAlignment="1">
      <alignment horizontal="right" vertical="center" indent="1"/>
    </xf>
    <xf numFmtId="0" fontId="21" fillId="4" borderId="27" xfId="2" applyFont="1" applyFill="1" applyBorder="1" applyAlignment="1">
      <alignment horizontal="left" vertical="center" indent="1"/>
    </xf>
    <xf numFmtId="0" fontId="25" fillId="0" borderId="41" xfId="2" applyFont="1" applyBorder="1" applyAlignment="1">
      <alignment horizontal="right" vertical="center" indent="1" readingOrder="2"/>
    </xf>
    <xf numFmtId="0" fontId="43" fillId="0" borderId="5" xfId="75" applyFont="1" applyBorder="1" applyAlignment="1">
      <alignment horizontal="right" vertical="center" indent="1"/>
    </xf>
    <xf numFmtId="0" fontId="53" fillId="0" borderId="40" xfId="75" applyFont="1" applyBorder="1" applyAlignment="1">
      <alignment horizontal="left" vertical="center" indent="1"/>
    </xf>
    <xf numFmtId="0" fontId="43" fillId="5" borderId="0" xfId="22" applyFont="1" applyFill="1" applyBorder="1" applyAlignment="1">
      <alignment horizontal="right" vertical="center" readingOrder="2"/>
    </xf>
    <xf numFmtId="0" fontId="67" fillId="5" borderId="0" xfId="22" applyFont="1" applyFill="1" applyBorder="1" applyAlignment="1">
      <alignment vertical="center" readingOrder="2"/>
    </xf>
    <xf numFmtId="0" fontId="49" fillId="5" borderId="0" xfId="22" applyFont="1" applyFill="1" applyBorder="1" applyAlignment="1">
      <alignment vertical="center"/>
    </xf>
    <xf numFmtId="0" fontId="21" fillId="5" borderId="14" xfId="0" applyFont="1" applyFill="1" applyBorder="1" applyAlignment="1">
      <alignment horizontal="right" vertical="center" indent="1"/>
    </xf>
    <xf numFmtId="0" fontId="20" fillId="5" borderId="14" xfId="0" applyFont="1" applyFill="1" applyBorder="1" applyAlignment="1">
      <alignment horizontal="right" vertical="center" indent="1"/>
    </xf>
    <xf numFmtId="0" fontId="21" fillId="4" borderId="0" xfId="0" applyFont="1" applyFill="1" applyBorder="1" applyAlignment="1">
      <alignment horizontal="right" vertical="center" indent="1"/>
    </xf>
    <xf numFmtId="0" fontId="20" fillId="4" borderId="0" xfId="0" applyFont="1" applyFill="1" applyBorder="1" applyAlignment="1">
      <alignment horizontal="right" vertical="center" indent="1"/>
    </xf>
    <xf numFmtId="0" fontId="21" fillId="4" borderId="9" xfId="0" applyFont="1" applyFill="1" applyBorder="1" applyAlignment="1">
      <alignment horizontal="right" vertical="center" indent="1"/>
    </xf>
    <xf numFmtId="0" fontId="20" fillId="4" borderId="9" xfId="0" applyFont="1" applyFill="1" applyBorder="1" applyAlignment="1">
      <alignment horizontal="right" vertical="center" indent="1"/>
    </xf>
    <xf numFmtId="0" fontId="21" fillId="5" borderId="6" xfId="0" applyFont="1" applyFill="1" applyBorder="1" applyAlignment="1">
      <alignment horizontal="right" vertical="center" indent="1"/>
    </xf>
    <xf numFmtId="0" fontId="20" fillId="5" borderId="6" xfId="0" applyFont="1" applyFill="1" applyBorder="1" applyAlignment="1">
      <alignment horizontal="right" vertical="center" indent="1"/>
    </xf>
    <xf numFmtId="0" fontId="21" fillId="5" borderId="0" xfId="0" applyFont="1" applyFill="1" applyBorder="1" applyAlignment="1">
      <alignment horizontal="right" vertical="center" indent="1"/>
    </xf>
    <xf numFmtId="0" fontId="20" fillId="5" borderId="0" xfId="0" applyFont="1" applyFill="1" applyBorder="1" applyAlignment="1">
      <alignment horizontal="right" vertical="center" indent="1"/>
    </xf>
    <xf numFmtId="0" fontId="21" fillId="4" borderId="14" xfId="0" applyFont="1" applyFill="1" applyBorder="1" applyAlignment="1">
      <alignment horizontal="right" vertical="center" indent="1"/>
    </xf>
    <xf numFmtId="0" fontId="20" fillId="4" borderId="14" xfId="0" applyFont="1" applyFill="1" applyBorder="1" applyAlignment="1">
      <alignment horizontal="right" vertical="center" indent="1"/>
    </xf>
    <xf numFmtId="0" fontId="21" fillId="5" borderId="9" xfId="0" applyFont="1" applyFill="1" applyBorder="1" applyAlignment="1">
      <alignment horizontal="right" vertical="center" indent="1"/>
    </xf>
    <xf numFmtId="0" fontId="20" fillId="5" borderId="9" xfId="0" applyFont="1" applyFill="1" applyBorder="1" applyAlignment="1">
      <alignment horizontal="right" vertical="center" indent="1"/>
    </xf>
    <xf numFmtId="0" fontId="21" fillId="4" borderId="23" xfId="0" applyFont="1" applyFill="1" applyBorder="1" applyAlignment="1">
      <alignment horizontal="right" vertical="center" indent="1"/>
    </xf>
    <xf numFmtId="0" fontId="20" fillId="4" borderId="9" xfId="0" applyFont="1" applyFill="1" applyBorder="1" applyAlignment="1">
      <alignment horizontal="right" vertical="center" indent="1" readingOrder="1"/>
    </xf>
    <xf numFmtId="0" fontId="20" fillId="4" borderId="10" xfId="0" applyFont="1" applyFill="1" applyBorder="1" applyAlignment="1">
      <alignment horizontal="right" vertical="center" indent="1" readingOrder="1"/>
    </xf>
    <xf numFmtId="0" fontId="21" fillId="5" borderId="23" xfId="0" applyFont="1" applyFill="1" applyBorder="1" applyAlignment="1">
      <alignment horizontal="right" vertical="center" indent="1" readingOrder="1"/>
    </xf>
    <xf numFmtId="0" fontId="17" fillId="4" borderId="37" xfId="72" applyFont="1" applyFill="1" applyBorder="1" applyAlignment="1">
      <alignment horizontal="right" vertical="center" indent="1" readingOrder="2"/>
    </xf>
    <xf numFmtId="165" fontId="29" fillId="4" borderId="37" xfId="0" applyNumberFormat="1" applyFont="1" applyFill="1" applyBorder="1" applyAlignment="1">
      <alignment horizontal="left" vertical="center" indent="1"/>
    </xf>
    <xf numFmtId="0" fontId="17" fillId="5" borderId="41" xfId="0" applyFont="1" applyFill="1" applyBorder="1" applyAlignment="1">
      <alignment horizontal="right" vertical="center" wrapText="1" indent="1"/>
    </xf>
    <xf numFmtId="0" fontId="20" fillId="5" borderId="5" xfId="0" applyFont="1" applyFill="1" applyBorder="1" applyAlignment="1">
      <alignment horizontal="right" vertical="center" indent="1"/>
    </xf>
    <xf numFmtId="0" fontId="29" fillId="5" borderId="40" xfId="0" applyFont="1" applyFill="1" applyBorder="1" applyAlignment="1">
      <alignment horizontal="left" vertical="center" wrapText="1" indent="1" readingOrder="1"/>
    </xf>
    <xf numFmtId="0" fontId="70" fillId="4" borderId="12" xfId="0" applyFont="1" applyFill="1" applyBorder="1" applyAlignment="1">
      <alignment horizontal="center" vertical="top" wrapText="1" readingOrder="2"/>
    </xf>
    <xf numFmtId="0" fontId="63" fillId="4" borderId="4" xfId="110" applyFont="1" applyFill="1" applyBorder="1" applyAlignment="1">
      <alignment horizontal="right" vertical="center" wrapText="1" indent="1" readingOrder="2"/>
    </xf>
    <xf numFmtId="3" fontId="21" fillId="4" borderId="11" xfId="0" applyNumberFormat="1" applyFont="1" applyFill="1" applyBorder="1" applyAlignment="1">
      <alignment vertical="center" readingOrder="1"/>
    </xf>
    <xf numFmtId="0" fontId="64" fillId="4" borderId="27" xfId="110" applyFont="1" applyFill="1" applyBorder="1" applyAlignment="1">
      <alignment horizontal="left" vertical="center" wrapText="1" indent="1" readingOrder="1"/>
    </xf>
    <xf numFmtId="0" fontId="44" fillId="5" borderId="21" xfId="110" applyFont="1" applyFill="1" applyBorder="1" applyAlignment="1">
      <alignment horizontal="right" vertical="center" wrapText="1" indent="1" readingOrder="2"/>
    </xf>
    <xf numFmtId="0" fontId="69" fillId="6" borderId="82" xfId="0" applyFont="1" applyFill="1" applyBorder="1" applyAlignment="1">
      <alignment horizontal="left" vertical="center" wrapText="1" indent="1" readingOrder="1"/>
    </xf>
    <xf numFmtId="0" fontId="44" fillId="4" borderId="41" xfId="110" applyFont="1" applyFill="1" applyBorder="1" applyAlignment="1">
      <alignment horizontal="right" vertical="center" wrapText="1" indent="1" readingOrder="2"/>
    </xf>
    <xf numFmtId="3" fontId="20" fillId="4" borderId="11" xfId="22" applyNumberFormat="1" applyFont="1" applyFill="1" applyBorder="1" applyAlignment="1">
      <alignment vertical="center" readingOrder="1"/>
    </xf>
    <xf numFmtId="3" fontId="21" fillId="4" borderId="11" xfId="22" applyNumberFormat="1" applyFont="1" applyFill="1" applyBorder="1" applyAlignment="1">
      <alignment vertical="center" readingOrder="1"/>
    </xf>
    <xf numFmtId="0" fontId="69" fillId="7" borderId="83" xfId="0" applyFont="1" applyFill="1" applyBorder="1" applyAlignment="1">
      <alignment horizontal="left" vertical="center" wrapText="1" indent="1" readingOrder="1"/>
    </xf>
    <xf numFmtId="0" fontId="17" fillId="5" borderId="21" xfId="47" applyFont="1" applyFill="1" applyBorder="1" applyAlignment="1">
      <alignment horizontal="right" vertical="center" wrapText="1" indent="1" readingOrder="2"/>
    </xf>
    <xf numFmtId="0" fontId="29" fillId="5" borderId="38" xfId="47" applyFont="1" applyFill="1" applyBorder="1" applyAlignment="1">
      <alignment horizontal="left" vertical="center" wrapText="1" indent="1" readingOrder="2"/>
    </xf>
    <xf numFmtId="0" fontId="17" fillId="4" borderId="8" xfId="47" applyFont="1" applyFill="1" applyBorder="1" applyAlignment="1">
      <alignment horizontal="right" vertical="center" wrapText="1" indent="1" readingOrder="2"/>
    </xf>
    <xf numFmtId="0" fontId="29" fillId="4" borderId="7" xfId="47" applyFont="1" applyFill="1" applyBorder="1" applyAlignment="1">
      <alignment horizontal="left" vertical="center" wrapText="1" indent="1" readingOrder="2"/>
    </xf>
    <xf numFmtId="0" fontId="17" fillId="5" borderId="8" xfId="47" applyFont="1" applyFill="1" applyBorder="1" applyAlignment="1">
      <alignment horizontal="right" vertical="center" wrapText="1" indent="1" readingOrder="2"/>
    </xf>
    <xf numFmtId="0" fontId="29" fillId="5" borderId="7" xfId="47" applyFont="1" applyFill="1" applyBorder="1" applyAlignment="1">
      <alignment horizontal="left" vertical="center" wrapText="1" indent="1" readingOrder="2"/>
    </xf>
    <xf numFmtId="0" fontId="17" fillId="5" borderId="41" xfId="47" applyFont="1" applyFill="1" applyBorder="1" applyAlignment="1">
      <alignment horizontal="right" vertical="center" wrapText="1" indent="1" readingOrder="2"/>
    </xf>
    <xf numFmtId="3" fontId="20" fillId="5" borderId="5" xfId="84" applyNumberFormat="1" applyFont="1" applyFill="1" applyBorder="1" applyAlignment="1">
      <alignment horizontal="right" vertical="center" indent="1"/>
    </xf>
    <xf numFmtId="0" fontId="29" fillId="5" borderId="40" xfId="47" applyFont="1" applyFill="1" applyBorder="1" applyAlignment="1">
      <alignment horizontal="left" vertical="center" wrapText="1" indent="1" readingOrder="2"/>
    </xf>
    <xf numFmtId="0" fontId="29" fillId="4" borderId="27" xfId="47" applyFont="1" applyFill="1" applyBorder="1" applyAlignment="1">
      <alignment horizontal="left" vertical="center" wrapText="1" indent="1" readingOrder="2"/>
    </xf>
    <xf numFmtId="167" fontId="21" fillId="4" borderId="23" xfId="84" applyNumberFormat="1" applyFont="1" applyFill="1" applyBorder="1" applyAlignment="1">
      <alignment horizontal="right" vertical="center" indent="1"/>
    </xf>
    <xf numFmtId="0" fontId="64" fillId="4" borderId="68" xfId="218" applyFont="1" applyFill="1" applyBorder="1" applyAlignment="1">
      <alignment horizontal="left" vertical="center" wrapText="1" indent="1" readingOrder="2"/>
    </xf>
    <xf numFmtId="0" fontId="25" fillId="5" borderId="4" xfId="175" applyFont="1" applyFill="1" applyBorder="1" applyAlignment="1">
      <alignment horizontal="right" vertical="center" indent="1"/>
    </xf>
    <xf numFmtId="167" fontId="21" fillId="5" borderId="11" xfId="84" applyNumberFormat="1" applyFont="1" applyFill="1" applyBorder="1" applyAlignment="1">
      <alignment horizontal="right" vertical="center" indent="1"/>
    </xf>
    <xf numFmtId="0" fontId="53" fillId="5" borderId="80" xfId="175" applyFont="1" applyFill="1" applyBorder="1" applyAlignment="1">
      <alignment horizontal="left" vertical="center" indent="1"/>
    </xf>
    <xf numFmtId="0" fontId="56" fillId="0" borderId="31" xfId="4" applyFont="1" applyBorder="1" applyAlignment="1">
      <alignment horizontal="right" vertical="center" wrapText="1"/>
    </xf>
    <xf numFmtId="0" fontId="57" fillId="0" borderId="31" xfId="4" applyFont="1" applyBorder="1" applyAlignment="1">
      <alignment horizontal="left" vertical="center" wrapText="1"/>
    </xf>
    <xf numFmtId="0" fontId="18" fillId="0" borderId="0" xfId="4" applyFont="1" applyAlignment="1">
      <alignment horizontal="center"/>
    </xf>
    <xf numFmtId="49" fontId="23" fillId="3" borderId="0" xfId="0" applyNumberFormat="1" applyFont="1" applyFill="1" applyBorder="1" applyAlignment="1">
      <alignment horizontal="center" vertical="center" readingOrder="2"/>
    </xf>
    <xf numFmtId="49" fontId="17" fillId="3" borderId="0" xfId="0" applyNumberFormat="1" applyFont="1" applyFill="1" applyBorder="1" applyAlignment="1">
      <alignment horizontal="center" vertical="center" readingOrder="2"/>
    </xf>
    <xf numFmtId="49" fontId="54" fillId="3" borderId="0" xfId="0" applyNumberFormat="1" applyFont="1" applyFill="1" applyBorder="1" applyAlignment="1">
      <alignment horizontal="center" vertical="center" readingOrder="2"/>
    </xf>
    <xf numFmtId="49" fontId="17" fillId="3" borderId="0" xfId="0" applyNumberFormat="1" applyFont="1" applyFill="1" applyBorder="1" applyAlignment="1">
      <alignment horizontal="center" vertical="center" readingOrder="1"/>
    </xf>
    <xf numFmtId="0" fontId="23" fillId="3" borderId="0" xfId="0" applyNumberFormat="1" applyFont="1" applyFill="1" applyBorder="1" applyAlignment="1">
      <alignment horizontal="center" vertical="center" wrapText="1" readingOrder="2"/>
    </xf>
    <xf numFmtId="0" fontId="43" fillId="5" borderId="31" xfId="22" applyFont="1" applyFill="1" applyBorder="1" applyAlignment="1">
      <alignment horizontal="right" vertical="center" readingOrder="2"/>
    </xf>
    <xf numFmtId="0" fontId="49" fillId="5" borderId="31" xfId="22" applyFont="1" applyFill="1" applyBorder="1" applyAlignment="1">
      <alignment vertical="center"/>
    </xf>
    <xf numFmtId="0" fontId="27" fillId="4" borderId="6" xfId="75" applyFont="1" applyFill="1" applyBorder="1" applyAlignment="1">
      <alignment horizontal="center" vertical="center"/>
    </xf>
    <xf numFmtId="0" fontId="27" fillId="4" borderId="9" xfId="75" applyFont="1" applyFill="1" applyBorder="1" applyAlignment="1">
      <alignment horizontal="center" vertical="center"/>
    </xf>
    <xf numFmtId="0" fontId="40" fillId="5" borderId="0" xfId="2" applyFont="1" applyFill="1" applyBorder="1" applyAlignment="1">
      <alignment horizontal="center" vertical="center" wrapText="1"/>
    </xf>
    <xf numFmtId="0" fontId="38" fillId="5" borderId="0" xfId="2" applyFont="1" applyFill="1" applyBorder="1" applyAlignment="1">
      <alignment horizontal="center" vertical="center"/>
    </xf>
    <xf numFmtId="0" fontId="41" fillId="5" borderId="0" xfId="2" applyFont="1" applyFill="1" applyBorder="1" applyAlignment="1">
      <alignment horizontal="center"/>
    </xf>
    <xf numFmtId="0" fontId="41" fillId="5" borderId="34" xfId="2" applyFont="1" applyFill="1" applyBorder="1" applyAlignment="1">
      <alignment horizontal="center"/>
    </xf>
    <xf numFmtId="0" fontId="42" fillId="4" borderId="57" xfId="75" applyFont="1" applyFill="1" applyBorder="1" applyAlignment="1">
      <alignment horizontal="right" vertical="center" wrapText="1" readingOrder="2"/>
    </xf>
    <xf numFmtId="0" fontId="42" fillId="4" borderId="65" xfId="75" applyFont="1" applyFill="1" applyBorder="1" applyAlignment="1">
      <alignment horizontal="right" vertical="center" readingOrder="2"/>
    </xf>
    <xf numFmtId="0" fontId="27" fillId="4" borderId="58" xfId="75" applyFont="1" applyFill="1" applyBorder="1" applyAlignment="1">
      <alignment horizontal="left" vertical="center" wrapText="1"/>
    </xf>
    <xf numFmtId="0" fontId="27" fillId="4" borderId="61" xfId="75" applyFont="1" applyFill="1" applyBorder="1" applyAlignment="1">
      <alignment horizontal="left" vertical="center"/>
    </xf>
    <xf numFmtId="0" fontId="40" fillId="5" borderId="0" xfId="2" applyFont="1" applyFill="1" applyBorder="1" applyAlignment="1">
      <alignment horizontal="center" vertical="center" wrapText="1" readingOrder="2"/>
    </xf>
    <xf numFmtId="0" fontId="14" fillId="5" borderId="0" xfId="2" applyFont="1" applyFill="1" applyBorder="1" applyAlignment="1">
      <alignment horizontal="center" vertical="center" wrapText="1"/>
    </xf>
    <xf numFmtId="0" fontId="27" fillId="4" borderId="29" xfId="75" applyFont="1" applyFill="1" applyBorder="1" applyAlignment="1">
      <alignment horizontal="center" vertical="center"/>
    </xf>
    <xf numFmtId="0" fontId="27" fillId="4" borderId="12" xfId="75" applyFont="1" applyFill="1" applyBorder="1" applyAlignment="1">
      <alignment horizontal="center" vertical="center"/>
    </xf>
    <xf numFmtId="0" fontId="42" fillId="5" borderId="0" xfId="2" applyFont="1" applyFill="1" applyBorder="1" applyAlignment="1">
      <alignment horizontal="center" vertical="center" wrapText="1"/>
    </xf>
    <xf numFmtId="0" fontId="40" fillId="5" borderId="0" xfId="0" applyFont="1" applyFill="1" applyAlignment="1">
      <alignment horizontal="center" vertical="center"/>
    </xf>
    <xf numFmtId="0" fontId="23" fillId="5" borderId="0" xfId="0" applyFont="1" applyFill="1" applyBorder="1" applyAlignment="1">
      <alignment horizontal="center" vertical="center" readingOrder="2"/>
    </xf>
    <xf numFmtId="0" fontId="42" fillId="5" borderId="0" xfId="0" applyFont="1" applyFill="1" applyBorder="1" applyAlignment="1">
      <alignment horizontal="center" vertical="center" wrapText="1"/>
    </xf>
    <xf numFmtId="0" fontId="42"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43" fillId="5" borderId="31" xfId="22" applyFont="1" applyFill="1" applyBorder="1" applyAlignment="1">
      <alignment horizontal="right" vertical="top" readingOrder="2"/>
    </xf>
    <xf numFmtId="0" fontId="85" fillId="5" borderId="31" xfId="22" applyFont="1" applyFill="1" applyBorder="1" applyAlignment="1">
      <alignment horizontal="right" vertical="top" readingOrder="2"/>
    </xf>
    <xf numFmtId="0" fontId="49" fillId="5" borderId="31" xfId="22" applyFont="1" applyFill="1" applyBorder="1" applyAlignment="1">
      <alignment horizontal="left" vertical="center" readingOrder="1"/>
    </xf>
    <xf numFmtId="0" fontId="40" fillId="5" borderId="0" xfId="113" applyFont="1" applyFill="1" applyBorder="1" applyAlignment="1">
      <alignment horizontal="center" vertical="center" wrapText="1"/>
    </xf>
    <xf numFmtId="0" fontId="23" fillId="5" borderId="0" xfId="22" applyFont="1" applyFill="1" applyAlignment="1">
      <alignment horizontal="center" vertical="center" readingOrder="2"/>
    </xf>
    <xf numFmtId="0" fontId="14" fillId="5" borderId="0" xfId="22" applyFont="1" applyFill="1" applyAlignment="1">
      <alignment horizontal="center" vertical="center"/>
    </xf>
    <xf numFmtId="0" fontId="14" fillId="5" borderId="0" xfId="22" applyFont="1" applyFill="1" applyAlignment="1">
      <alignment horizontal="center" vertical="center" readingOrder="1"/>
    </xf>
    <xf numFmtId="0" fontId="42" fillId="4" borderId="52" xfId="113" applyFont="1" applyFill="1" applyBorder="1" applyAlignment="1">
      <alignment horizontal="right" vertical="center" wrapText="1"/>
    </xf>
    <xf numFmtId="0" fontId="42" fillId="4" borderId="53" xfId="113" applyFont="1" applyFill="1" applyBorder="1" applyAlignment="1">
      <alignment horizontal="right" vertical="center" wrapText="1"/>
    </xf>
    <xf numFmtId="0" fontId="42" fillId="4" borderId="54" xfId="113" applyFont="1" applyFill="1" applyBorder="1" applyAlignment="1">
      <alignment horizontal="right" vertical="center" wrapText="1"/>
    </xf>
    <xf numFmtId="0" fontId="42" fillId="4" borderId="35" xfId="113" applyFont="1" applyFill="1" applyBorder="1" applyAlignment="1">
      <alignment horizontal="center" vertical="center" wrapText="1" readingOrder="1"/>
    </xf>
    <xf numFmtId="0" fontId="42" fillId="4" borderId="36" xfId="113" applyFont="1" applyFill="1" applyBorder="1" applyAlignment="1">
      <alignment horizontal="center" vertical="center" wrapText="1" readingOrder="1"/>
    </xf>
    <xf numFmtId="0" fontId="26" fillId="4" borderId="22" xfId="113" applyFont="1" applyFill="1" applyBorder="1" applyAlignment="1">
      <alignment horizontal="center" vertical="center" wrapText="1" readingOrder="1"/>
    </xf>
    <xf numFmtId="0" fontId="26" fillId="4" borderId="35" xfId="113" applyFont="1" applyFill="1" applyBorder="1" applyAlignment="1">
      <alignment horizontal="center" vertical="center" wrapText="1" readingOrder="1"/>
    </xf>
    <xf numFmtId="0" fontId="26" fillId="4" borderId="36" xfId="113" applyFont="1" applyFill="1" applyBorder="1" applyAlignment="1">
      <alignment horizontal="center" vertical="center" wrapText="1" readingOrder="1"/>
    </xf>
    <xf numFmtId="0" fontId="25" fillId="4" borderId="29" xfId="113" applyFont="1" applyFill="1" applyBorder="1" applyAlignment="1">
      <alignment horizontal="center" vertical="center" wrapText="1"/>
    </xf>
    <xf numFmtId="0" fontId="25" fillId="4" borderId="12" xfId="113" applyFont="1" applyFill="1" applyBorder="1" applyAlignment="1">
      <alignment horizontal="center" vertical="center" wrapText="1"/>
    </xf>
    <xf numFmtId="0" fontId="21" fillId="4" borderId="58" xfId="113" applyFont="1" applyFill="1" applyBorder="1" applyAlignment="1">
      <alignment horizontal="left" vertical="center" wrapText="1"/>
    </xf>
    <xf numFmtId="0" fontId="21" fillId="4" borderId="61" xfId="113" applyFont="1" applyFill="1" applyBorder="1" applyAlignment="1">
      <alignment horizontal="left" vertical="center"/>
    </xf>
    <xf numFmtId="0" fontId="21" fillId="4" borderId="60" xfId="113" applyFont="1" applyFill="1" applyBorder="1" applyAlignment="1">
      <alignment horizontal="left" vertical="center"/>
    </xf>
    <xf numFmtId="0" fontId="14" fillId="0" borderId="3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21" fillId="5" borderId="31" xfId="22" applyFont="1" applyFill="1" applyBorder="1" applyAlignment="1">
      <alignment horizontal="center" vertical="center" wrapText="1" readingOrder="1"/>
    </xf>
    <xf numFmtId="0" fontId="21" fillId="5" borderId="0" xfId="22" applyFont="1" applyFill="1" applyBorder="1" applyAlignment="1">
      <alignment horizontal="center" vertical="center" wrapText="1" readingOrder="1"/>
    </xf>
    <xf numFmtId="0" fontId="21" fillId="5" borderId="15" xfId="22" applyFont="1" applyFill="1" applyBorder="1" applyAlignment="1">
      <alignment horizontal="center" vertical="center" wrapText="1" readingOrder="1"/>
    </xf>
    <xf numFmtId="0" fontId="21" fillId="4" borderId="24" xfId="0" applyFont="1" applyFill="1" applyBorder="1" applyAlignment="1">
      <alignment horizontal="center" vertical="center"/>
    </xf>
    <xf numFmtId="0" fontId="21" fillId="4" borderId="37" xfId="0" applyFont="1" applyFill="1" applyBorder="1" applyAlignment="1">
      <alignment horizontal="center" vertical="center"/>
    </xf>
    <xf numFmtId="0" fontId="29" fillId="4" borderId="24" xfId="0" applyFont="1" applyFill="1" applyBorder="1" applyAlignment="1">
      <alignment horizontal="center" vertical="center"/>
    </xf>
    <xf numFmtId="0" fontId="29" fillId="4" borderId="37" xfId="0" applyFont="1" applyFill="1" applyBorder="1" applyAlignment="1">
      <alignment horizontal="center" vertical="center"/>
    </xf>
    <xf numFmtId="0" fontId="72" fillId="0" borderId="31" xfId="0" applyFont="1" applyBorder="1" applyAlignment="1">
      <alignment horizontal="left"/>
    </xf>
    <xf numFmtId="0" fontId="77" fillId="0" borderId="0" xfId="0" applyFont="1" applyBorder="1" applyAlignment="1">
      <alignment horizontal="right" vertical="center"/>
    </xf>
    <xf numFmtId="0" fontId="23" fillId="5" borderId="0" xfId="22" applyFont="1" applyFill="1" applyAlignment="1">
      <alignment horizontal="center" vertical="center"/>
    </xf>
    <xf numFmtId="0" fontId="23" fillId="5" borderId="0" xfId="22" applyFont="1" applyFill="1" applyBorder="1" applyAlignment="1">
      <alignment horizontal="center" vertical="center" readingOrder="2"/>
    </xf>
    <xf numFmtId="0" fontId="14" fillId="5" borderId="0" xfId="22" applyFont="1" applyFill="1" applyBorder="1" applyAlignment="1">
      <alignment horizontal="center" vertical="center" wrapText="1"/>
    </xf>
    <xf numFmtId="0" fontId="14" fillId="5" borderId="0" xfId="22" applyFont="1" applyFill="1" applyBorder="1" applyAlignment="1">
      <alignment horizontal="center" vertical="center"/>
    </xf>
    <xf numFmtId="0" fontId="14" fillId="4" borderId="31" xfId="22" applyFont="1" applyFill="1" applyBorder="1" applyAlignment="1">
      <alignment horizontal="center" vertical="center" wrapText="1" readingOrder="2"/>
    </xf>
    <xf numFmtId="0" fontId="14" fillId="4" borderId="0" xfId="22" applyFont="1" applyFill="1" applyBorder="1" applyAlignment="1">
      <alignment horizontal="center" vertical="center" wrapText="1" readingOrder="2"/>
    </xf>
    <xf numFmtId="0" fontId="14" fillId="4" borderId="15" xfId="22" applyFont="1" applyFill="1" applyBorder="1" applyAlignment="1">
      <alignment horizontal="center" vertical="center" wrapText="1" readingOrder="2"/>
    </xf>
    <xf numFmtId="0" fontId="21" fillId="4" borderId="29" xfId="22" applyFont="1" applyFill="1" applyBorder="1" applyAlignment="1">
      <alignment horizontal="center" vertical="center" wrapText="1" readingOrder="1"/>
    </xf>
    <xf numFmtId="0" fontId="21" fillId="4" borderId="12" xfId="22" applyFont="1" applyFill="1" applyBorder="1" applyAlignment="1">
      <alignment horizontal="center" vertical="center" wrapText="1" readingOrder="1"/>
    </xf>
    <xf numFmtId="0" fontId="21" fillId="4" borderId="11" xfId="22" applyFont="1" applyFill="1" applyBorder="1" applyAlignment="1">
      <alignment horizontal="center" vertical="center" wrapText="1" readingOrder="1"/>
    </xf>
    <xf numFmtId="0" fontId="17" fillId="4" borderId="42" xfId="22" applyFont="1" applyFill="1" applyBorder="1" applyAlignment="1">
      <alignment horizontal="center" vertical="center" wrapText="1" readingOrder="2"/>
    </xf>
    <xf numFmtId="0" fontId="21" fillId="4" borderId="24" xfId="22" applyFont="1" applyFill="1" applyBorder="1" applyAlignment="1">
      <alignment horizontal="center" vertical="center" wrapText="1" readingOrder="2"/>
    </xf>
    <xf numFmtId="0" fontId="21" fillId="4" borderId="37" xfId="22" applyFont="1" applyFill="1" applyBorder="1" applyAlignment="1">
      <alignment horizontal="center" vertical="center" wrapText="1" readingOrder="2"/>
    </xf>
    <xf numFmtId="0" fontId="21" fillId="4" borderId="25" xfId="22" applyFont="1" applyFill="1" applyBorder="1" applyAlignment="1">
      <alignment horizontal="center" vertical="center" wrapText="1" readingOrder="1"/>
    </xf>
    <xf numFmtId="0" fontId="21" fillId="4" borderId="13" xfId="22" applyFont="1" applyFill="1" applyBorder="1" applyAlignment="1">
      <alignment horizontal="center" vertical="center" wrapText="1" readingOrder="1"/>
    </xf>
    <xf numFmtId="0" fontId="21" fillId="4" borderId="4" xfId="22" applyFont="1" applyFill="1" applyBorder="1" applyAlignment="1">
      <alignment horizontal="center" vertical="center" wrapText="1" readingOrder="1"/>
    </xf>
    <xf numFmtId="0" fontId="49" fillId="5" borderId="31" xfId="22" applyFont="1" applyFill="1" applyBorder="1" applyAlignment="1">
      <alignment horizontal="center" vertical="center"/>
    </xf>
    <xf numFmtId="0" fontId="29" fillId="4" borderId="42" xfId="0" applyFont="1" applyFill="1" applyBorder="1" applyAlignment="1">
      <alignment horizontal="center" vertical="center"/>
    </xf>
    <xf numFmtId="0" fontId="0" fillId="0" borderId="0" xfId="0" applyAlignment="1">
      <alignment horizontal="center" wrapText="1"/>
    </xf>
    <xf numFmtId="0" fontId="42" fillId="5" borderId="0" xfId="22" applyFont="1" applyFill="1" applyBorder="1" applyAlignment="1">
      <alignment horizontal="center" vertical="center" wrapText="1"/>
    </xf>
    <xf numFmtId="0" fontId="23" fillId="5" borderId="0" xfId="22" applyFont="1" applyFill="1" applyBorder="1" applyAlignment="1">
      <alignment horizontal="center" vertical="center" wrapText="1" readingOrder="2"/>
    </xf>
    <xf numFmtId="0" fontId="40" fillId="5" borderId="0" xfId="22" applyFont="1" applyFill="1" applyAlignment="1">
      <alignment horizontal="center" vertical="center" wrapText="1"/>
    </xf>
    <xf numFmtId="0" fontId="14" fillId="4" borderId="29" xfId="22" applyFont="1" applyFill="1" applyBorder="1" applyAlignment="1">
      <alignment horizontal="center" vertical="center" wrapText="1" readingOrder="2"/>
    </xf>
    <xf numFmtId="0" fontId="14" fillId="4" borderId="12" xfId="22" applyFont="1" applyFill="1" applyBorder="1" applyAlignment="1">
      <alignment horizontal="center" vertical="center" wrapText="1" readingOrder="2"/>
    </xf>
    <xf numFmtId="0" fontId="14" fillId="4" borderId="11" xfId="22" applyFont="1" applyFill="1" applyBorder="1" applyAlignment="1">
      <alignment horizontal="center" vertical="center" wrapText="1" readingOrder="2"/>
    </xf>
    <xf numFmtId="0" fontId="17" fillId="4" borderId="24" xfId="22" applyFont="1" applyFill="1" applyBorder="1" applyAlignment="1">
      <alignment horizontal="center" vertical="center" wrapText="1" readingOrder="2"/>
    </xf>
    <xf numFmtId="0" fontId="17" fillId="4" borderId="37" xfId="22" applyFont="1" applyFill="1" applyBorder="1" applyAlignment="1">
      <alignment horizontal="center" vertical="center" wrapText="1" readingOrder="2"/>
    </xf>
    <xf numFmtId="0" fontId="17" fillId="4" borderId="24" xfId="22" applyFont="1" applyFill="1" applyBorder="1" applyAlignment="1">
      <alignment horizontal="center" vertical="center" readingOrder="2"/>
    </xf>
    <xf numFmtId="0" fontId="17" fillId="4" borderId="37" xfId="22" applyFont="1" applyFill="1" applyBorder="1" applyAlignment="1">
      <alignment horizontal="center" vertical="center" readingOrder="2"/>
    </xf>
    <xf numFmtId="0" fontId="17" fillId="4" borderId="26" xfId="22" applyFont="1" applyFill="1" applyBorder="1" applyAlignment="1">
      <alignment horizontal="center" vertical="center" wrapText="1" readingOrder="2"/>
    </xf>
    <xf numFmtId="0" fontId="17" fillId="4" borderId="31" xfId="22" applyFont="1" applyFill="1" applyBorder="1" applyAlignment="1">
      <alignment horizontal="center" vertical="center" wrapText="1" readingOrder="2"/>
    </xf>
    <xf numFmtId="0" fontId="17" fillId="4" borderId="25" xfId="22" applyFont="1" applyFill="1" applyBorder="1" applyAlignment="1">
      <alignment horizontal="center" vertical="center" wrapText="1" readingOrder="2"/>
    </xf>
    <xf numFmtId="0" fontId="21" fillId="4" borderId="29" xfId="22" applyFont="1" applyFill="1" applyBorder="1" applyAlignment="1">
      <alignment horizontal="center" vertical="center" wrapText="1" readingOrder="2"/>
    </xf>
    <xf numFmtId="0" fontId="21" fillId="4" borderId="12" xfId="22" applyFont="1" applyFill="1" applyBorder="1" applyAlignment="1">
      <alignment horizontal="center" vertical="center" wrapText="1" readingOrder="2"/>
    </xf>
    <xf numFmtId="0" fontId="14" fillId="4" borderId="26" xfId="22" applyFont="1" applyFill="1" applyBorder="1" applyAlignment="1">
      <alignment horizontal="center" wrapText="1" readingOrder="2"/>
    </xf>
    <xf numFmtId="0" fontId="14" fillId="4" borderId="31" xfId="22" applyFont="1" applyFill="1" applyBorder="1" applyAlignment="1">
      <alignment horizontal="center" wrapText="1" readingOrder="2"/>
    </xf>
    <xf numFmtId="0" fontId="14" fillId="4" borderId="25" xfId="22" applyFont="1" applyFill="1" applyBorder="1" applyAlignment="1">
      <alignment horizontal="center" wrapText="1" readingOrder="2"/>
    </xf>
    <xf numFmtId="0" fontId="21" fillId="4" borderId="11" xfId="22" applyFont="1" applyFill="1" applyBorder="1" applyAlignment="1">
      <alignment horizontal="center" vertical="center" wrapText="1" readingOrder="2"/>
    </xf>
    <xf numFmtId="0" fontId="21" fillId="4" borderId="27" xfId="22" applyFont="1" applyFill="1" applyBorder="1" applyAlignment="1">
      <alignment horizontal="center" vertical="top" wrapText="1" readingOrder="2"/>
    </xf>
    <xf numFmtId="0" fontId="21" fillId="4" borderId="15" xfId="22" applyFont="1" applyFill="1" applyBorder="1" applyAlignment="1">
      <alignment horizontal="center" vertical="top" wrapText="1" readingOrder="2"/>
    </xf>
    <xf numFmtId="0" fontId="21" fillId="4" borderId="4" xfId="22" applyFont="1" applyFill="1" applyBorder="1" applyAlignment="1">
      <alignment horizontal="center" vertical="top" wrapText="1" readingOrder="2"/>
    </xf>
    <xf numFmtId="0" fontId="20" fillId="0" borderId="0" xfId="22" applyAlignment="1">
      <alignment horizontal="center" wrapText="1"/>
    </xf>
    <xf numFmtId="0" fontId="42" fillId="5" borderId="0" xfId="22" applyFont="1" applyFill="1" applyAlignment="1">
      <alignment horizontal="center" vertical="center" wrapText="1"/>
    </xf>
    <xf numFmtId="0" fontId="23" fillId="5" borderId="0" xfId="3" applyFont="1" applyFill="1" applyBorder="1" applyAlignment="1">
      <alignment horizontal="center" vertical="center" readingOrder="2"/>
    </xf>
    <xf numFmtId="0" fontId="23" fillId="5" borderId="0" xfId="0" applyFont="1" applyFill="1" applyAlignment="1">
      <alignment horizontal="center" vertical="center"/>
    </xf>
    <xf numFmtId="0" fontId="14" fillId="5" borderId="0" xfId="3" applyFont="1" applyFill="1" applyBorder="1" applyAlignment="1">
      <alignment horizontal="center" vertical="center" readingOrder="2"/>
    </xf>
    <xf numFmtId="0" fontId="14" fillId="5" borderId="15" xfId="3" applyFont="1" applyFill="1" applyBorder="1" applyAlignment="1">
      <alignment horizontal="right" vertical="center" wrapText="1" readingOrder="2"/>
    </xf>
    <xf numFmtId="0" fontId="14" fillId="5" borderId="0" xfId="3" applyFont="1" applyFill="1" applyBorder="1" applyAlignment="1">
      <alignment horizontal="center" vertical="center"/>
    </xf>
    <xf numFmtId="0" fontId="14" fillId="5" borderId="0" xfId="3" applyFont="1" applyFill="1" applyBorder="1" applyAlignment="1">
      <alignment horizontal="center" wrapText="1"/>
    </xf>
    <xf numFmtId="0" fontId="14" fillId="5" borderId="0" xfId="3" applyFont="1" applyFill="1" applyBorder="1" applyAlignment="1">
      <alignment horizontal="right" vertical="center" wrapText="1" readingOrder="2"/>
    </xf>
    <xf numFmtId="0" fontId="25" fillId="4" borderId="29" xfId="110" applyFont="1" applyFill="1" applyBorder="1" applyAlignment="1">
      <alignment horizontal="center" readingOrder="1"/>
    </xf>
    <xf numFmtId="0" fontId="25" fillId="4" borderId="29" xfId="110" applyFont="1" applyFill="1" applyBorder="1" applyAlignment="1">
      <alignment horizontal="center"/>
    </xf>
    <xf numFmtId="0" fontId="53" fillId="4" borderId="11" xfId="110" applyFont="1" applyFill="1" applyBorder="1" applyAlignment="1">
      <alignment horizontal="center" vertical="top" readingOrder="1"/>
    </xf>
    <xf numFmtId="0" fontId="39" fillId="5" borderId="0" xfId="110" applyFont="1" applyFill="1" applyAlignment="1">
      <alignment horizontal="center" vertical="center" wrapText="1"/>
    </xf>
    <xf numFmtId="0" fontId="23" fillId="5" borderId="0" xfId="0" applyFont="1" applyFill="1" applyAlignment="1">
      <alignment horizontal="center" vertical="center" readingOrder="2"/>
    </xf>
    <xf numFmtId="0" fontId="14" fillId="5" borderId="0" xfId="0" applyFont="1" applyFill="1" applyAlignment="1">
      <alignment horizontal="center" vertical="center" wrapText="1" readingOrder="1"/>
    </xf>
    <xf numFmtId="0" fontId="14" fillId="5" borderId="0" xfId="0" applyFont="1" applyFill="1" applyAlignment="1">
      <alignment horizontal="center" vertical="center" readingOrder="1"/>
    </xf>
    <xf numFmtId="0" fontId="42" fillId="4" borderId="55" xfId="110" applyFont="1" applyFill="1" applyBorder="1" applyAlignment="1">
      <alignment horizontal="right" vertical="center" wrapText="1"/>
    </xf>
    <xf numFmtId="0" fontId="42" fillId="4" borderId="55" xfId="110" applyFont="1" applyFill="1" applyBorder="1" applyAlignment="1">
      <alignment horizontal="right" vertical="center"/>
    </xf>
    <xf numFmtId="0" fontId="42" fillId="4" borderId="52" xfId="110" applyFont="1" applyFill="1" applyBorder="1" applyAlignment="1">
      <alignment horizontal="right" vertical="center"/>
    </xf>
    <xf numFmtId="0" fontId="25" fillId="4" borderId="26" xfId="110" applyFont="1" applyFill="1" applyBorder="1" applyAlignment="1">
      <alignment horizontal="center" readingOrder="2"/>
    </xf>
    <xf numFmtId="0" fontId="25" fillId="4" borderId="31" xfId="110" applyFont="1" applyFill="1" applyBorder="1" applyAlignment="1">
      <alignment horizontal="center" readingOrder="2"/>
    </xf>
    <xf numFmtId="0" fontId="25" fillId="4" borderId="25" xfId="110" applyFont="1" applyFill="1" applyBorder="1" applyAlignment="1">
      <alignment horizontal="center" readingOrder="2"/>
    </xf>
    <xf numFmtId="0" fontId="27" fillId="4" borderId="42" xfId="110" applyFont="1" applyFill="1" applyBorder="1" applyAlignment="1">
      <alignment horizontal="center" vertical="center" readingOrder="1"/>
    </xf>
    <xf numFmtId="0" fontId="27" fillId="4" borderId="24" xfId="110" applyFont="1" applyFill="1" applyBorder="1" applyAlignment="1">
      <alignment horizontal="center" vertical="center" readingOrder="1"/>
    </xf>
    <xf numFmtId="0" fontId="27" fillId="4" borderId="37" xfId="110" applyFont="1" applyFill="1" applyBorder="1" applyAlignment="1">
      <alignment horizontal="center" vertical="center" readingOrder="1"/>
    </xf>
    <xf numFmtId="0" fontId="25" fillId="4" borderId="26" xfId="110" applyFont="1" applyFill="1" applyBorder="1" applyAlignment="1">
      <alignment horizontal="center" readingOrder="1"/>
    </xf>
    <xf numFmtId="0" fontId="25" fillId="4" borderId="31" xfId="110" applyFont="1" applyFill="1" applyBorder="1" applyAlignment="1">
      <alignment horizontal="center" readingOrder="1"/>
    </xf>
    <xf numFmtId="0" fontId="25" fillId="4" borderId="25" xfId="110" applyFont="1" applyFill="1" applyBorder="1" applyAlignment="1">
      <alignment horizontal="center" readingOrder="1"/>
    </xf>
    <xf numFmtId="0" fontId="27" fillId="4" borderId="48" xfId="110" applyFont="1" applyFill="1" applyBorder="1" applyAlignment="1">
      <alignment horizontal="left" vertical="center" wrapText="1" readingOrder="1"/>
    </xf>
    <xf numFmtId="0" fontId="27" fillId="4" borderId="49" xfId="110" applyFont="1" applyFill="1" applyBorder="1" applyAlignment="1">
      <alignment horizontal="left" vertical="center" wrapText="1" readingOrder="1"/>
    </xf>
    <xf numFmtId="0" fontId="53" fillId="4" borderId="27" xfId="110" applyFont="1" applyFill="1" applyBorder="1" applyAlignment="1">
      <alignment horizontal="center" vertical="top" readingOrder="2"/>
    </xf>
    <xf numFmtId="0" fontId="53" fillId="4" borderId="15" xfId="110" applyFont="1" applyFill="1" applyBorder="1" applyAlignment="1">
      <alignment horizontal="center" vertical="top" readingOrder="2"/>
    </xf>
    <xf numFmtId="0" fontId="53" fillId="4" borderId="4" xfId="110" applyFont="1" applyFill="1" applyBorder="1" applyAlignment="1">
      <alignment horizontal="center" vertical="top" readingOrder="2"/>
    </xf>
    <xf numFmtId="0" fontId="53" fillId="4" borderId="27" xfId="110" applyFont="1" applyFill="1" applyBorder="1" applyAlignment="1">
      <alignment horizontal="center" vertical="top" readingOrder="1"/>
    </xf>
    <xf numFmtId="0" fontId="53" fillId="4" borderId="15" xfId="110" applyFont="1" applyFill="1" applyBorder="1" applyAlignment="1">
      <alignment horizontal="center" vertical="top" readingOrder="1"/>
    </xf>
    <xf numFmtId="0" fontId="53" fillId="4" borderId="4" xfId="110" applyFont="1" applyFill="1" applyBorder="1" applyAlignment="1">
      <alignment horizontal="center" vertical="top" readingOrder="1"/>
    </xf>
    <xf numFmtId="0" fontId="53" fillId="4" borderId="11" xfId="110" applyFont="1" applyFill="1" applyBorder="1" applyAlignment="1">
      <alignment horizontal="center" vertical="top"/>
    </xf>
    <xf numFmtId="0" fontId="56" fillId="0" borderId="0" xfId="111" applyFont="1" applyAlignment="1">
      <alignment horizontal="right" vertical="center" wrapText="1"/>
    </xf>
    <xf numFmtId="0" fontId="14" fillId="4" borderId="72" xfId="175" applyFont="1" applyFill="1" applyBorder="1" applyAlignment="1">
      <alignment horizontal="right" vertical="center" wrapText="1" indent="1" readingOrder="2"/>
    </xf>
    <xf numFmtId="0" fontId="14" fillId="4" borderId="74" xfId="175" applyFont="1" applyFill="1" applyBorder="1" applyAlignment="1">
      <alignment horizontal="right" vertical="center" wrapText="1" indent="1" readingOrder="2"/>
    </xf>
    <xf numFmtId="0" fontId="14" fillId="4" borderId="76" xfId="175" applyFont="1" applyFill="1" applyBorder="1" applyAlignment="1">
      <alignment horizontal="right" vertical="center" wrapText="1" indent="1" readingOrder="2"/>
    </xf>
    <xf numFmtId="0" fontId="14" fillId="4" borderId="42" xfId="44" applyFont="1" applyFill="1" applyBorder="1" applyAlignment="1">
      <alignment horizontal="center" vertical="center" wrapText="1" readingOrder="1"/>
    </xf>
    <xf numFmtId="0" fontId="14" fillId="4" borderId="24" xfId="44" applyFont="1" applyFill="1" applyBorder="1" applyAlignment="1">
      <alignment horizontal="center" vertical="center" wrapText="1" readingOrder="1"/>
    </xf>
    <xf numFmtId="0" fontId="14" fillId="4" borderId="37" xfId="44" applyFont="1" applyFill="1" applyBorder="1" applyAlignment="1">
      <alignment horizontal="center" vertical="center" wrapText="1" readingOrder="1"/>
    </xf>
    <xf numFmtId="0" fontId="21" fillId="4" borderId="73" xfId="175" applyFont="1" applyFill="1" applyBorder="1" applyAlignment="1">
      <alignment horizontal="left" vertical="center" wrapText="1" indent="1" readingOrder="1"/>
    </xf>
    <xf numFmtId="0" fontId="21" fillId="4" borderId="75" xfId="175" applyFont="1" applyFill="1" applyBorder="1" applyAlignment="1">
      <alignment horizontal="left" vertical="center" wrapText="1" indent="1" readingOrder="1"/>
    </xf>
    <xf numFmtId="0" fontId="21" fillId="4" borderId="77" xfId="175" applyFont="1" applyFill="1" applyBorder="1" applyAlignment="1">
      <alignment horizontal="left" vertical="center" wrapText="1" indent="1" readingOrder="1"/>
    </xf>
    <xf numFmtId="0" fontId="23" fillId="5" borderId="0" xfId="175" applyFont="1" applyFill="1" applyAlignment="1">
      <alignment horizontal="center" vertical="center"/>
    </xf>
    <xf numFmtId="0" fontId="23" fillId="5" borderId="0" xfId="44" applyFont="1" applyFill="1" applyBorder="1" applyAlignment="1">
      <alignment horizontal="center" vertical="center" readingOrder="2"/>
    </xf>
    <xf numFmtId="0" fontId="14" fillId="5" borderId="0" xfId="44" applyFont="1" applyFill="1" applyBorder="1" applyAlignment="1">
      <alignment horizontal="center" vertical="center" wrapText="1" readingOrder="2"/>
    </xf>
    <xf numFmtId="0" fontId="14" fillId="5" borderId="0" xfId="44" applyFont="1" applyFill="1" applyBorder="1" applyAlignment="1">
      <alignment horizontal="center" vertical="center" readingOrder="2"/>
    </xf>
    <xf numFmtId="0" fontId="14" fillId="5" borderId="0" xfId="44" applyFont="1" applyFill="1" applyBorder="1" applyAlignment="1">
      <alignment horizontal="center" vertical="center"/>
    </xf>
    <xf numFmtId="0" fontId="14" fillId="5" borderId="15" xfId="44" applyFont="1" applyFill="1" applyBorder="1" applyAlignment="1">
      <alignment horizontal="right" vertical="center" wrapText="1" readingOrder="2"/>
    </xf>
    <xf numFmtId="0" fontId="25" fillId="4" borderId="26" xfId="218" applyFont="1" applyFill="1" applyBorder="1" applyAlignment="1">
      <alignment horizontal="center" readingOrder="1"/>
    </xf>
    <xf numFmtId="0" fontId="25" fillId="4" borderId="25" xfId="218" applyFont="1" applyFill="1" applyBorder="1" applyAlignment="1">
      <alignment horizontal="center" readingOrder="1"/>
    </xf>
    <xf numFmtId="0" fontId="25" fillId="4" borderId="31" xfId="218" applyFont="1" applyFill="1" applyBorder="1" applyAlignment="1">
      <alignment horizontal="center" readingOrder="1"/>
    </xf>
    <xf numFmtId="0" fontId="53" fillId="4" borderId="11" xfId="218" applyFont="1" applyFill="1" applyBorder="1" applyAlignment="1">
      <alignment horizontal="center" vertical="top"/>
    </xf>
    <xf numFmtId="0" fontId="53" fillId="4" borderId="11" xfId="218" applyFont="1" applyFill="1" applyBorder="1" applyAlignment="1">
      <alignment horizontal="center" vertical="top" readingOrder="1"/>
    </xf>
    <xf numFmtId="0" fontId="53" fillId="4" borderId="27" xfId="218" applyFont="1" applyFill="1" applyBorder="1" applyAlignment="1">
      <alignment horizontal="center" vertical="top"/>
    </xf>
    <xf numFmtId="0" fontId="53" fillId="4" borderId="4" xfId="218" applyFont="1" applyFill="1" applyBorder="1" applyAlignment="1">
      <alignment horizontal="center" vertical="top"/>
    </xf>
    <xf numFmtId="0" fontId="53" fillId="4" borderId="15" xfId="218" applyFont="1" applyFill="1" applyBorder="1" applyAlignment="1">
      <alignment horizontal="center" vertical="top" readingOrder="1"/>
    </xf>
    <xf numFmtId="0" fontId="53" fillId="4" borderId="4" xfId="218" applyFont="1" applyFill="1" applyBorder="1" applyAlignment="1">
      <alignment horizontal="center" vertical="top" readingOrder="1"/>
    </xf>
    <xf numFmtId="0" fontId="53" fillId="4" borderId="46" xfId="218" applyFont="1" applyFill="1" applyBorder="1" applyAlignment="1">
      <alignment horizontal="center" vertical="top"/>
    </xf>
    <xf numFmtId="0" fontId="53" fillId="4" borderId="15" xfId="218" applyFont="1" applyFill="1" applyBorder="1" applyAlignment="1">
      <alignment horizontal="center" vertical="top"/>
    </xf>
    <xf numFmtId="0" fontId="53" fillId="4" borderId="27" xfId="218" applyFont="1" applyFill="1" applyBorder="1" applyAlignment="1">
      <alignment horizontal="center" vertical="top" readingOrder="1"/>
    </xf>
    <xf numFmtId="0" fontId="25" fillId="4" borderId="29" xfId="218" applyFont="1" applyFill="1" applyBorder="1" applyAlignment="1">
      <alignment horizontal="center" readingOrder="1"/>
    </xf>
    <xf numFmtId="0" fontId="56" fillId="0" borderId="0" xfId="231" applyFont="1" applyBorder="1" applyAlignment="1">
      <alignment horizontal="right" vertical="center" wrapText="1"/>
    </xf>
    <xf numFmtId="0" fontId="65" fillId="5" borderId="0" xfId="218" applyFont="1" applyFill="1" applyBorder="1" applyAlignment="1">
      <alignment horizontal="center" vertical="center" wrapText="1"/>
    </xf>
    <xf numFmtId="0" fontId="23" fillId="5" borderId="0" xfId="175" applyFont="1" applyFill="1" applyAlignment="1">
      <alignment horizontal="center" vertical="center" readingOrder="2"/>
    </xf>
    <xf numFmtId="0" fontId="14" fillId="5" borderId="0" xfId="175" applyFont="1" applyFill="1" applyAlignment="1">
      <alignment horizontal="center" vertical="center" readingOrder="1"/>
    </xf>
    <xf numFmtId="0" fontId="42" fillId="4" borderId="57" xfId="218" applyFont="1" applyFill="1" applyBorder="1" applyAlignment="1">
      <alignment horizontal="right" vertical="center" wrapText="1" indent="1"/>
    </xf>
    <xf numFmtId="0" fontId="42" fillId="4" borderId="65" xfId="218" applyFont="1" applyFill="1" applyBorder="1" applyAlignment="1">
      <alignment horizontal="right" vertical="center" indent="1"/>
    </xf>
    <xf numFmtId="0" fontId="42" fillId="4" borderId="59" xfId="218" applyFont="1" applyFill="1" applyBorder="1" applyAlignment="1">
      <alignment horizontal="right" vertical="center" indent="1"/>
    </xf>
    <xf numFmtId="0" fontId="42" fillId="4" borderId="29" xfId="218" applyFont="1" applyFill="1" applyBorder="1" applyAlignment="1">
      <alignment horizontal="center" vertical="center" readingOrder="2"/>
    </xf>
    <xf numFmtId="0" fontId="42" fillId="4" borderId="26" xfId="218" applyFont="1" applyFill="1" applyBorder="1" applyAlignment="1">
      <alignment horizontal="center" vertical="center" readingOrder="1"/>
    </xf>
    <xf numFmtId="0" fontId="42" fillId="4" borderId="31" xfId="218" applyFont="1" applyFill="1" applyBorder="1" applyAlignment="1">
      <alignment horizontal="center" vertical="center" readingOrder="1"/>
    </xf>
    <xf numFmtId="0" fontId="42" fillId="4" borderId="25" xfId="218" applyFont="1" applyFill="1" applyBorder="1" applyAlignment="1">
      <alignment horizontal="center" vertical="center" readingOrder="1"/>
    </xf>
    <xf numFmtId="0" fontId="42" fillId="4" borderId="51" xfId="218" applyFont="1" applyFill="1" applyBorder="1" applyAlignment="1">
      <alignment horizontal="center" vertical="center" readingOrder="1"/>
    </xf>
    <xf numFmtId="0" fontId="27" fillId="4" borderId="64" xfId="218" applyFont="1" applyFill="1" applyBorder="1" applyAlignment="1">
      <alignment horizontal="left" vertical="center" wrapText="1" indent="1" readingOrder="1"/>
    </xf>
    <xf numFmtId="0" fontId="27" fillId="4" borderId="66" xfId="218" applyFont="1" applyFill="1" applyBorder="1" applyAlignment="1">
      <alignment horizontal="left" vertical="center" indent="1" readingOrder="1"/>
    </xf>
    <xf numFmtId="0" fontId="27" fillId="4" borderId="67" xfId="218" applyFont="1" applyFill="1" applyBorder="1" applyAlignment="1">
      <alignment horizontal="left" vertical="center" indent="1" readingOrder="1"/>
    </xf>
    <xf numFmtId="0" fontId="27" fillId="4" borderId="12" xfId="218" applyFont="1" applyFill="1" applyBorder="1" applyAlignment="1">
      <alignment horizontal="center" vertical="center" readingOrder="2"/>
    </xf>
    <xf numFmtId="0" fontId="27" fillId="4" borderId="33" xfId="218" applyFont="1" applyFill="1" applyBorder="1" applyAlignment="1">
      <alignment horizontal="center" vertical="center" readingOrder="1"/>
    </xf>
    <xf numFmtId="0" fontId="27" fillId="4" borderId="0" xfId="218" applyFont="1" applyFill="1" applyBorder="1" applyAlignment="1">
      <alignment horizontal="center" vertical="center" readingOrder="1"/>
    </xf>
    <xf numFmtId="0" fontId="27" fillId="4" borderId="13" xfId="218" applyFont="1" applyFill="1" applyBorder="1" applyAlignment="1">
      <alignment horizontal="center" vertical="center" readingOrder="1"/>
    </xf>
    <xf numFmtId="0" fontId="27" fillId="4" borderId="50" xfId="218" applyFont="1" applyFill="1" applyBorder="1" applyAlignment="1">
      <alignment horizontal="center" vertical="center" readingOrder="1"/>
    </xf>
    <xf numFmtId="0" fontId="25" fillId="4" borderId="29" xfId="218" applyFont="1" applyFill="1" applyBorder="1" applyAlignment="1">
      <alignment horizontal="center"/>
    </xf>
    <xf numFmtId="0" fontId="58" fillId="0" borderId="15" xfId="0" applyFont="1" applyBorder="1" applyAlignment="1">
      <alignment horizontal="center"/>
    </xf>
    <xf numFmtId="0" fontId="23" fillId="4" borderId="45" xfId="0" applyFont="1" applyFill="1" applyBorder="1" applyAlignment="1">
      <alignment horizontal="center" vertical="center" readingOrder="2"/>
    </xf>
    <xf numFmtId="0" fontId="23" fillId="4" borderId="45" xfId="0" applyFont="1" applyFill="1" applyBorder="1" applyAlignment="1">
      <alignment horizontal="center" readingOrder="2"/>
    </xf>
    <xf numFmtId="0" fontId="61" fillId="0" borderId="45" xfId="0" applyFont="1" applyBorder="1" applyAlignment="1">
      <alignment horizontal="center"/>
    </xf>
    <xf numFmtId="0" fontId="53" fillId="4" borderId="12" xfId="218" applyFont="1" applyFill="1" applyBorder="1" applyAlignment="1">
      <alignment horizontal="center" vertical="center"/>
    </xf>
    <xf numFmtId="0" fontId="53" fillId="4" borderId="12" xfId="218" applyFont="1" applyFill="1" applyBorder="1" applyAlignment="1">
      <alignment horizontal="center" vertical="center" readingOrder="1"/>
    </xf>
    <xf numFmtId="0" fontId="14" fillId="4" borderId="57" xfId="175" applyFont="1" applyFill="1" applyBorder="1" applyAlignment="1">
      <alignment horizontal="right" vertical="center" wrapText="1" indent="1" readingOrder="2"/>
    </xf>
    <xf numFmtId="0" fontId="14" fillId="4" borderId="65" xfId="175" applyFont="1" applyFill="1" applyBorder="1" applyAlignment="1">
      <alignment horizontal="right" vertical="center" indent="1" readingOrder="2"/>
    </xf>
    <xf numFmtId="0" fontId="14" fillId="4" borderId="59" xfId="175" applyFont="1" applyFill="1" applyBorder="1" applyAlignment="1">
      <alignment horizontal="right" vertical="center" indent="1" readingOrder="2"/>
    </xf>
    <xf numFmtId="0" fontId="25" fillId="4" borderId="29" xfId="218" applyFont="1" applyFill="1" applyBorder="1" applyAlignment="1">
      <alignment horizontal="center" vertical="center"/>
    </xf>
    <xf numFmtId="0" fontId="25" fillId="4" borderId="29" xfId="218" applyFont="1" applyFill="1" applyBorder="1" applyAlignment="1">
      <alignment horizontal="center" vertical="center" readingOrder="1"/>
    </xf>
    <xf numFmtId="0" fontId="27" fillId="4" borderId="64" xfId="218" applyFont="1" applyFill="1" applyBorder="1" applyAlignment="1">
      <alignment horizontal="left" vertical="center" wrapText="1" indent="1"/>
    </xf>
    <xf numFmtId="0" fontId="27" fillId="4" borderId="66" xfId="218" applyFont="1" applyFill="1" applyBorder="1" applyAlignment="1">
      <alignment horizontal="left" vertical="center" wrapText="1" indent="1"/>
    </xf>
    <xf numFmtId="0" fontId="27" fillId="4" borderId="67" xfId="218" applyFont="1" applyFill="1" applyBorder="1" applyAlignment="1">
      <alignment horizontal="left" vertical="center" wrapText="1" indent="1"/>
    </xf>
    <xf numFmtId="0" fontId="14" fillId="5" borderId="0" xfId="175" applyFont="1" applyFill="1" applyAlignment="1">
      <alignment horizontal="center" vertical="center" wrapText="1" readingOrder="2"/>
    </xf>
    <xf numFmtId="0" fontId="14" fillId="5" borderId="0" xfId="175" applyFont="1" applyFill="1" applyAlignment="1">
      <alignment horizontal="center" vertical="center" readingOrder="2"/>
    </xf>
    <xf numFmtId="0" fontId="21" fillId="5" borderId="15" xfId="175" applyFont="1" applyFill="1" applyBorder="1" applyAlignment="1">
      <alignment horizontal="left" vertical="center"/>
    </xf>
    <xf numFmtId="0" fontId="72" fillId="0" borderId="31" xfId="175" applyFont="1" applyBorder="1" applyAlignment="1">
      <alignment horizontal="left" vertical="top" wrapText="1"/>
    </xf>
    <xf numFmtId="0" fontId="20" fillId="0" borderId="31" xfId="175" applyBorder="1" applyAlignment="1">
      <alignment horizontal="right" vertical="top" wrapText="1" readingOrder="2"/>
    </xf>
    <xf numFmtId="0" fontId="20" fillId="0" borderId="0" xfId="175" applyAlignment="1">
      <alignment wrapText="1"/>
    </xf>
    <xf numFmtId="0" fontId="14" fillId="4" borderId="29" xfId="175" applyFont="1" applyFill="1" applyBorder="1" applyAlignment="1">
      <alignment horizontal="center" vertical="center" wrapText="1" readingOrder="2"/>
    </xf>
    <xf numFmtId="0" fontId="14" fillId="4" borderId="12" xfId="175" applyFont="1" applyFill="1" applyBorder="1" applyAlignment="1">
      <alignment horizontal="center" vertical="center" wrapText="1" readingOrder="2"/>
    </xf>
    <xf numFmtId="0" fontId="25" fillId="4" borderId="42" xfId="175" applyFont="1" applyFill="1" applyBorder="1" applyAlignment="1">
      <alignment horizontal="center" vertical="center" readingOrder="1"/>
    </xf>
    <xf numFmtId="0" fontId="25" fillId="4" borderId="37" xfId="175" applyFont="1" applyFill="1" applyBorder="1" applyAlignment="1">
      <alignment horizontal="center" vertical="center" readingOrder="1"/>
    </xf>
    <xf numFmtId="0" fontId="21" fillId="4" borderId="29" xfId="175" applyFont="1" applyFill="1" applyBorder="1" applyAlignment="1">
      <alignment horizontal="center" vertical="center" wrapText="1" readingOrder="2"/>
    </xf>
    <xf numFmtId="0" fontId="21" fillId="4" borderId="12" xfId="175" applyFont="1" applyFill="1" applyBorder="1" applyAlignment="1">
      <alignment horizontal="center" vertical="center" wrapText="1" readingOrder="2"/>
    </xf>
    <xf numFmtId="0" fontId="27" fillId="5" borderId="15" xfId="175" applyFont="1" applyFill="1" applyBorder="1" applyAlignment="1">
      <alignment horizontal="left" vertical="center" wrapText="1"/>
    </xf>
    <xf numFmtId="0" fontId="40" fillId="5" borderId="0" xfId="175" applyFont="1" applyFill="1" applyAlignment="1">
      <alignment horizontal="center" wrapText="1"/>
    </xf>
    <xf numFmtId="0" fontId="40" fillId="5" borderId="0" xfId="175" applyFont="1" applyFill="1" applyAlignment="1">
      <alignment horizontal="center" wrapText="1" readingOrder="2"/>
    </xf>
    <xf numFmtId="0" fontId="42" fillId="5" borderId="0" xfId="175" applyFont="1" applyFill="1" applyAlignment="1">
      <alignment horizontal="center" wrapText="1"/>
    </xf>
    <xf numFmtId="0" fontId="43" fillId="0" borderId="31" xfId="175" applyFont="1" applyBorder="1" applyAlignment="1">
      <alignment vertical="top" wrapText="1"/>
    </xf>
    <xf numFmtId="0" fontId="27" fillId="4" borderId="29" xfId="175" applyFont="1" applyFill="1" applyBorder="1" applyAlignment="1">
      <alignment horizontal="center" vertical="center" wrapText="1"/>
    </xf>
    <xf numFmtId="0" fontId="27" fillId="4" borderId="11" xfId="175" applyFont="1" applyFill="1" applyBorder="1" applyAlignment="1">
      <alignment horizontal="center" vertical="center" wrapText="1"/>
    </xf>
    <xf numFmtId="0" fontId="42" fillId="4" borderId="29" xfId="175" applyFont="1" applyFill="1" applyBorder="1" applyAlignment="1">
      <alignment horizontal="center" vertical="center" wrapText="1"/>
    </xf>
    <xf numFmtId="0" fontId="42" fillId="4" borderId="11" xfId="175" applyFont="1" applyFill="1" applyBorder="1" applyAlignment="1">
      <alignment horizontal="center" vertical="center" wrapText="1"/>
    </xf>
    <xf numFmtId="0" fontId="27" fillId="4" borderId="42" xfId="175" applyFont="1" applyFill="1" applyBorder="1" applyAlignment="1">
      <alignment horizontal="center" vertical="center" wrapText="1"/>
    </xf>
    <xf numFmtId="0" fontId="27" fillId="4" borderId="24" xfId="175" applyFont="1" applyFill="1" applyBorder="1" applyAlignment="1">
      <alignment horizontal="center" vertical="center" wrapText="1"/>
    </xf>
    <xf numFmtId="0" fontId="27" fillId="4" borderId="37" xfId="175" applyFont="1" applyFill="1" applyBorder="1" applyAlignment="1">
      <alignment horizontal="center" vertical="center" wrapText="1"/>
    </xf>
    <xf numFmtId="0" fontId="27" fillId="4" borderId="6" xfId="175" applyFont="1" applyFill="1" applyBorder="1" applyAlignment="1">
      <alignment horizontal="center" vertical="center" wrapText="1"/>
    </xf>
    <xf numFmtId="0" fontId="27" fillId="4" borderId="5" xfId="175" applyFont="1" applyFill="1" applyBorder="1" applyAlignment="1">
      <alignment horizontal="center" vertical="center" wrapText="1"/>
    </xf>
    <xf numFmtId="3" fontId="21" fillId="4" borderId="23" xfId="84" applyNumberFormat="1" applyFont="1" applyFill="1" applyBorder="1" applyAlignment="1">
      <alignment horizontal="right" vertical="center" indent="1"/>
    </xf>
    <xf numFmtId="0" fontId="43" fillId="0" borderId="31" xfId="218" applyFont="1" applyFill="1" applyBorder="1" applyAlignment="1">
      <alignment horizontal="right" vertical="center" readingOrder="2"/>
    </xf>
    <xf numFmtId="0" fontId="41" fillId="0" borderId="0" xfId="218" applyFont="1" applyFill="1" applyAlignment="1">
      <alignment vertical="center"/>
    </xf>
    <xf numFmtId="0" fontId="49" fillId="0" borderId="31" xfId="218" applyFont="1" applyFill="1" applyBorder="1" applyAlignment="1">
      <alignment horizontal="left" vertical="center"/>
    </xf>
  </cellXfs>
  <cellStyles count="243">
    <cellStyle name="Comma" xfId="82" builtinId="3"/>
    <cellStyle name="Comma 2" xfId="40"/>
    <cellStyle name="Comma 2 2" xfId="51"/>
    <cellStyle name="Comma 2 2 2" xfId="55"/>
    <cellStyle name="Comma 2 2 2 2" xfId="84"/>
    <cellStyle name="Comma 2 2 2 2 2" xfId="219"/>
    <cellStyle name="Comma 2 2 2 3" xfId="220"/>
    <cellStyle name="Comma 2 2 3" xfId="73"/>
    <cellStyle name="Comma 2 2 3 2" xfId="221"/>
    <cellStyle name="Comma 2 2 4" xfId="222"/>
    <cellStyle name="Comma 2 3" xfId="54"/>
    <cellStyle name="Comma 2 3 2" xfId="223"/>
    <cellStyle name="Comma 2 4" xfId="65"/>
    <cellStyle name="Comma 2 5" xfId="224"/>
    <cellStyle name="Comma 2 6" xfId="239"/>
    <cellStyle name="Comma 3" xfId="53"/>
    <cellStyle name="Comma 3 2" xfId="56"/>
    <cellStyle name="Comma 3 2 2" xfId="83"/>
    <cellStyle name="Comma 3 2 2 2" xfId="85"/>
    <cellStyle name="Comma 3 2 2 2 2" xfId="151"/>
    <cellStyle name="Comma 3 2 2 2 2 2" xfId="234"/>
    <cellStyle name="Comma 3 2 2 3" xfId="131"/>
    <cellStyle name="Comma 3 2 3" xfId="86"/>
    <cellStyle name="Comma 3 2 3 2" xfId="138"/>
    <cellStyle name="Comma 3 2 4" xfId="153"/>
    <cellStyle name="Comma 3 2 4 2" xfId="233"/>
    <cellStyle name="Comma 3 2 5" xfId="119"/>
    <cellStyle name="Comma 3 3" xfId="74"/>
    <cellStyle name="Comma 3 4" xfId="87"/>
    <cellStyle name="Comma 3 4 2" xfId="137"/>
    <cellStyle name="Comma 3 5" xfId="159"/>
    <cellStyle name="Comma 3 6" xfId="118"/>
    <cellStyle name="Comma 4" xfId="49"/>
    <cellStyle name="Comma 4 2" xfId="160"/>
    <cellStyle name="Comma 4 2 2" xfId="225"/>
    <cellStyle name="Comma 4 3" xfId="161"/>
    <cellStyle name="Comma 4 3 2" xfId="226"/>
    <cellStyle name="Comma 5" xfId="162"/>
    <cellStyle name="Comma 6" xfId="163"/>
    <cellStyle name="Comma 7" xfId="236"/>
    <cellStyle name="Comma 8" xfId="241"/>
    <cellStyle name="H1" xfId="7"/>
    <cellStyle name="H1 2" xfId="8"/>
    <cellStyle name="H1 2 2" xfId="9"/>
    <cellStyle name="H1 2 3" xfId="164"/>
    <cellStyle name="H1 2 3 2" xfId="165"/>
    <cellStyle name="H1_خدمات الانقاذ والإغاثة" xfId="41"/>
    <cellStyle name="H2" xfId="10"/>
    <cellStyle name="H2 2" xfId="11"/>
    <cellStyle name="H2 2 2" xfId="12"/>
    <cellStyle name="H2 2 3" xfId="166"/>
    <cellStyle name="H2 2 3 2" xfId="167"/>
    <cellStyle name="H2_خدمات الانقاذ والإغاثة" xfId="42"/>
    <cellStyle name="had" xfId="13"/>
    <cellStyle name="had 2" xfId="14"/>
    <cellStyle name="had 2 2" xfId="168"/>
    <cellStyle name="had 2 3" xfId="169"/>
    <cellStyle name="had 2 3 2" xfId="170"/>
    <cellStyle name="had0" xfId="15"/>
    <cellStyle name="Had1" xfId="16"/>
    <cellStyle name="Had2" xfId="17"/>
    <cellStyle name="Had3" xfId="18"/>
    <cellStyle name="Had3 2" xfId="171"/>
    <cellStyle name="Had3 2 2" xfId="172"/>
    <cellStyle name="Had3 2 3" xfId="173"/>
    <cellStyle name="Had3 2 3 2" xfId="174"/>
    <cellStyle name="inxa" xfId="19"/>
    <cellStyle name="inxa 2" xfId="70"/>
    <cellStyle name="inxe" xfId="20"/>
    <cellStyle name="Normal" xfId="0" builtinId="0"/>
    <cellStyle name="Normal 10" xfId="235"/>
    <cellStyle name="Normal 10 3" xfId="175"/>
    <cellStyle name="Normal 11" xfId="240"/>
    <cellStyle name="Normal 13" xfId="157"/>
    <cellStyle name="Normal 2" xfId="2"/>
    <cellStyle name="Normal 2 2" xfId="22"/>
    <cellStyle name="Normal 2 2 2" xfId="154"/>
    <cellStyle name="Normal 2 2 3" xfId="176"/>
    <cellStyle name="Normal 2 3" xfId="21"/>
    <cellStyle name="Normal 2 4" xfId="43"/>
    <cellStyle name="Normal 2 4 2" xfId="58"/>
    <cellStyle name="Normal 2 4 2 2" xfId="88"/>
    <cellStyle name="Normal 2 4 2 2 2" xfId="140"/>
    <cellStyle name="Normal 2 4 2 3" xfId="121"/>
    <cellStyle name="Normal 2 4 3" xfId="75"/>
    <cellStyle name="Normal 2 4 3 2" xfId="89"/>
    <cellStyle name="Normal 2 4 3 2 2" xfId="147"/>
    <cellStyle name="Normal 2 4 3 3" xfId="109"/>
    <cellStyle name="Normal 2 4 3 3 2" xfId="217"/>
    <cellStyle name="Normal 2 4 3 4" xfId="112"/>
    <cellStyle name="Normal 2 4 3 5" xfId="128"/>
    <cellStyle name="Normal 2 4 3 6" xfId="232"/>
    <cellStyle name="Normal 2 4 4" xfId="90"/>
    <cellStyle name="Normal 2 4 4 2" xfId="135"/>
    <cellStyle name="Normal 2 4 5" xfId="116"/>
    <cellStyle name="Normal 2 5" xfId="57"/>
    <cellStyle name="Normal 2 5 2" xfId="79"/>
    <cellStyle name="Normal 2 5 3" xfId="91"/>
    <cellStyle name="Normal 2 5 3 2" xfId="139"/>
    <cellStyle name="Normal 2 5 4" xfId="120"/>
    <cellStyle name="Normal 2 6" xfId="63"/>
    <cellStyle name="Normal 2 6 2" xfId="81"/>
    <cellStyle name="Normal 2 6 2 2" xfId="92"/>
    <cellStyle name="Normal 2 6 2 2 2" xfId="150"/>
    <cellStyle name="Normal 2 6 2 3" xfId="114"/>
    <cellStyle name="Normal 2 6 2 3 2" xfId="218"/>
    <cellStyle name="Normal 2 6 2 4" xfId="227"/>
    <cellStyle name="Normal 2 6 3" xfId="93"/>
    <cellStyle name="Normal 2 6 3 2" xfId="143"/>
    <cellStyle name="Normal 2 6 4" xfId="107"/>
    <cellStyle name="Normal 2 6 4 2" xfId="152"/>
    <cellStyle name="Normal 2 6 5" xfId="110"/>
    <cellStyle name="Normal 2 6 5 2" xfId="216"/>
    <cellStyle name="Normal 2 6 6" xfId="113"/>
    <cellStyle name="Normal 2 7" xfId="94"/>
    <cellStyle name="Normal 2 7 2" xfId="133"/>
    <cellStyle name="Normal 2 8" xfId="228"/>
    <cellStyle name="Normal 3" xfId="3"/>
    <cellStyle name="Normal 3 2" xfId="44"/>
    <cellStyle name="Normal 3 2 2" xfId="66"/>
    <cellStyle name="Normal 3 2 2 2" xfId="95"/>
    <cellStyle name="Normal 3 2 2 2 2" xfId="144"/>
    <cellStyle name="Normal 3 2 2 3" xfId="177"/>
    <cellStyle name="Normal 3 2 2 4" xfId="125"/>
    <cellStyle name="Normal 3 2 3" xfId="178"/>
    <cellStyle name="Normal 3 3" xfId="69"/>
    <cellStyle name="Normal 3 3 2" xfId="158"/>
    <cellStyle name="Normal 3 4" xfId="156"/>
    <cellStyle name="Normal 3 4 2" xfId="229"/>
    <cellStyle name="Normal 3 5" xfId="238"/>
    <cellStyle name="Normal 4" xfId="4"/>
    <cellStyle name="Normal 4 2" xfId="59"/>
    <cellStyle name="Normal 4 2 2" xfId="72"/>
    <cellStyle name="Normal 4 2 2 2" xfId="96"/>
    <cellStyle name="Normal 4 2 2 2 2" xfId="179"/>
    <cellStyle name="Normal 4 2 2 2 3" xfId="146"/>
    <cellStyle name="Normal 4 2 2 3" xfId="108"/>
    <cellStyle name="Normal 4 2 2 3 2" xfId="180"/>
    <cellStyle name="Normal 4 2 2 4" xfId="111"/>
    <cellStyle name="Normal 4 2 2 4 2" xfId="215"/>
    <cellStyle name="Normal 4 2 2 5" xfId="127"/>
    <cellStyle name="Normal 4 2 2 6" xfId="231"/>
    <cellStyle name="Normal 4 2 3" xfId="76"/>
    <cellStyle name="Normal 4 2 3 2" xfId="97"/>
    <cellStyle name="Normal 4 2 3 2 2" xfId="181"/>
    <cellStyle name="Normal 4 2 3 2 3" xfId="148"/>
    <cellStyle name="Normal 4 2 3 3" xfId="182"/>
    <cellStyle name="Normal 4 2 3 4" xfId="129"/>
    <cellStyle name="Normal 4 2 4" xfId="68"/>
    <cellStyle name="Normal 4 2 4 2" xfId="98"/>
    <cellStyle name="Normal 4 2 4 2 2" xfId="145"/>
    <cellStyle name="Normal 4 2 4 3" xfId="183"/>
    <cellStyle name="Normal 4 2 4 4" xfId="126"/>
    <cellStyle name="Normal 4 2 5" xfId="99"/>
    <cellStyle name="Normal 4 2 5 2" xfId="141"/>
    <cellStyle name="Normal 4 2 6" xfId="184"/>
    <cellStyle name="Normal 4 2 7" xfId="122"/>
    <cellStyle name="Normal 4 3" xfId="71"/>
    <cellStyle name="Normal 4 3 2" xfId="80"/>
    <cellStyle name="Normal 4 3 2 2" xfId="185"/>
    <cellStyle name="Normal 4 3 3" xfId="186"/>
    <cellStyle name="Normal 4 4" xfId="67"/>
    <cellStyle name="Normal 4 4 2" xfId="187"/>
    <cellStyle name="Normal 4 4 3" xfId="188"/>
    <cellStyle name="Normal 4 5" xfId="100"/>
    <cellStyle name="Normal 4 5 2" xfId="189"/>
    <cellStyle name="Normal 4 5 3" xfId="134"/>
    <cellStyle name="Normal 4 6" xfId="190"/>
    <cellStyle name="Normal 4 7" xfId="115"/>
    <cellStyle name="Normal 5" xfId="6"/>
    <cellStyle name="Normal 5 2" xfId="191"/>
    <cellStyle name="Normal 6" xfId="39"/>
    <cellStyle name="Normal 6 2" xfId="50"/>
    <cellStyle name="Normal 6 2 2" xfId="61"/>
    <cellStyle name="Normal 6 2 2 2" xfId="101"/>
    <cellStyle name="Normal 6 2 2 3" xfId="192"/>
    <cellStyle name="Normal 6 2 3" xfId="77"/>
    <cellStyle name="Normal 6 2 4" xfId="193"/>
    <cellStyle name="Normal 6 3" xfId="60"/>
    <cellStyle name="Normal 6 3 2" xfId="194"/>
    <cellStyle name="Normal 6 3 3" xfId="195"/>
    <cellStyle name="Normal 6 4" xfId="196"/>
    <cellStyle name="Normal 6 5" xfId="197"/>
    <cellStyle name="Normal 7" xfId="52"/>
    <cellStyle name="Normal 7 2" xfId="62"/>
    <cellStyle name="Normal 7 2 2" xfId="102"/>
    <cellStyle name="Normal 7 2 2 2" xfId="142"/>
    <cellStyle name="Normal 7 2 3" xfId="198"/>
    <cellStyle name="Normal 7 2 4" xfId="123"/>
    <cellStyle name="Normal 7 3" xfId="78"/>
    <cellStyle name="Normal 7 3 2" xfId="103"/>
    <cellStyle name="Normal 7 3 2 2" xfId="149"/>
    <cellStyle name="Normal 7 3 3" xfId="130"/>
    <cellStyle name="Normal 7 4" xfId="104"/>
    <cellStyle name="Normal 7 4 2" xfId="136"/>
    <cellStyle name="Normal 7 5" xfId="199"/>
    <cellStyle name="Normal 7 6" xfId="117"/>
    <cellStyle name="Normal 8" xfId="64"/>
    <cellStyle name="Normal 8 2" xfId="105"/>
    <cellStyle name="Normal 8 2 2" xfId="200"/>
    <cellStyle name="Normal 8 2 3" xfId="132"/>
    <cellStyle name="Normal 8 3" xfId="201"/>
    <cellStyle name="Normal 8 4" xfId="124"/>
    <cellStyle name="Normal 8 5" xfId="237"/>
    <cellStyle name="Normal 8 6" xfId="242"/>
    <cellStyle name="Normal 9" xfId="202"/>
    <cellStyle name="Normal_JUDICIAL2007" xfId="38"/>
    <cellStyle name="NotA" xfId="23"/>
    <cellStyle name="Note 2" xfId="24"/>
    <cellStyle name="Note 3" xfId="203"/>
    <cellStyle name="Note 4" xfId="204"/>
    <cellStyle name="Percent 2" xfId="106"/>
    <cellStyle name="T1" xfId="25"/>
    <cellStyle name="T1 2" xfId="26"/>
    <cellStyle name="T1 2 2" xfId="205"/>
    <cellStyle name="T1 2 3" xfId="206"/>
    <cellStyle name="T1 2 3 2" xfId="207"/>
    <cellStyle name="T2" xfId="27"/>
    <cellStyle name="T2 2" xfId="28"/>
    <cellStyle name="T2 2 2" xfId="29"/>
    <cellStyle name="T2 2 3" xfId="208"/>
    <cellStyle name="T2 2 3 2" xfId="209"/>
    <cellStyle name="T2 3" xfId="30"/>
    <cellStyle name="Title 2" xfId="155"/>
    <cellStyle name="Total 2" xfId="31"/>
    <cellStyle name="Total 3" xfId="210"/>
    <cellStyle name="Total 4" xfId="211"/>
    <cellStyle name="Total1" xfId="32"/>
    <cellStyle name="Total1 2" xfId="45"/>
    <cellStyle name="TXT1" xfId="33"/>
    <cellStyle name="TXT1 2" xfId="34"/>
    <cellStyle name="TXT1 2 2" xfId="47"/>
    <cellStyle name="TXT1 2 3" xfId="212"/>
    <cellStyle name="TXT1 2 3 2" xfId="213"/>
    <cellStyle name="TXT1 3" xfId="46"/>
    <cellStyle name="TXT1_ATT50328" xfId="214"/>
    <cellStyle name="TXT2" xfId="35"/>
    <cellStyle name="TXT2 2" xfId="48"/>
    <cellStyle name="TXT3" xfId="1"/>
    <cellStyle name="TXT3 2" xfId="5"/>
    <cellStyle name="TXT4" xfId="36"/>
    <cellStyle name="TXT5" xfId="37"/>
    <cellStyle name="عادي 2" xfId="230"/>
  </cellStyles>
  <dxfs count="0"/>
  <tableStyles count="0" defaultTableStyle="TableStyleMedium2" defaultPivotStyle="PivotStyleLight16"/>
  <colors>
    <mruColors>
      <color rgb="FFF5F8EE"/>
      <color rgb="FFFAF0F0"/>
      <color rgb="FFF5E4E3"/>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5.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customXml" Target="../customXml/item2.xml"/><Relationship Id="rId5" Type="http://schemas.openxmlformats.org/officeDocument/2006/relationships/worksheet" Target="worksheets/sheet4.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styles" Target="styles.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a:cs typeface="+mn-cs"/>
              </a:rPr>
              <a:t>المؤسسات الرياضية حسب النوع</a:t>
            </a:r>
            <a:endParaRPr lang="en-US" sz="1400">
              <a:cs typeface="+mn-cs"/>
            </a:endParaRPr>
          </a:p>
          <a:p>
            <a:pPr rtl="0">
              <a:defRPr>
                <a:cs typeface="+mn-cs"/>
              </a:defRPr>
            </a:pPr>
            <a:r>
              <a:rPr lang="en-US" sz="1200">
                <a:latin typeface="Arial" pitchFamily="34" charset="0"/>
                <a:cs typeface="Arial" pitchFamily="34" charset="0"/>
              </a:rPr>
              <a:t>SPORT INSTITUTIONS BY TYPE</a:t>
            </a:r>
          </a:p>
          <a:p>
            <a:pPr rtl="0">
              <a:defRPr>
                <a:cs typeface="+mn-cs"/>
              </a:defRPr>
            </a:pPr>
            <a:r>
              <a:rPr lang="en-US" sz="1200">
                <a:latin typeface="Arial" pitchFamily="34" charset="0"/>
                <a:cs typeface="Arial" pitchFamily="34" charset="0"/>
              </a:rPr>
              <a:t>2018/2019- 2021/2022</a:t>
            </a:r>
          </a:p>
        </c:rich>
      </c:tx>
      <c:overlay val="1"/>
    </c:title>
    <c:autoTitleDeleted val="0"/>
    <c:plotArea>
      <c:layout>
        <c:manualLayout>
          <c:layoutTarget val="inner"/>
          <c:xMode val="edge"/>
          <c:yMode val="edge"/>
          <c:x val="6.5058668629491292E-2"/>
          <c:y val="0.15891606856290721"/>
          <c:w val="0.87325271588389941"/>
          <c:h val="0.67761338261352044"/>
        </c:manualLayout>
      </c:layout>
      <c:barChart>
        <c:barDir val="col"/>
        <c:grouping val="clustered"/>
        <c:varyColors val="0"/>
        <c:ser>
          <c:idx val="0"/>
          <c:order val="0"/>
          <c:tx>
            <c:strRef>
              <c:f>'254'!$B$26</c:f>
              <c:strCache>
                <c:ptCount val="1"/>
                <c:pt idx="0">
                  <c:v>2018/2019</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'254'!$A$27:$A$31</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'254'!$B$27:$B$31</c:f>
              <c:numCache>
                <c:formatCode>#,##0_ ;\-#,##0\ </c:formatCode>
                <c:ptCount val="5"/>
                <c:pt idx="0">
                  <c:v>8</c:v>
                </c:pt>
                <c:pt idx="1">
                  <c:v>7</c:v>
                </c:pt>
                <c:pt idx="2" formatCode="General">
                  <c:v>10</c:v>
                </c:pt>
                <c:pt idx="3">
                  <c:v>10</c:v>
                </c:pt>
                <c:pt idx="4" formatCode="General">
                  <c:v>26</c:v>
                </c:pt>
              </c:numCache>
            </c:numRef>
          </c:val>
          <c:extLst xmlns:c16r2="http://schemas.microsoft.com/office/drawing/2015/06/chart">
            <c:ext xmlns:c16="http://schemas.microsoft.com/office/drawing/2014/chart" uri="{C3380CC4-5D6E-409C-BE32-E72D297353CC}">
              <c16:uniqueId val="{00000000-932D-47D6-9C50-AAA9FE001B9E}"/>
            </c:ext>
          </c:extLst>
        </c:ser>
        <c:ser>
          <c:idx val="1"/>
          <c:order val="1"/>
          <c:tx>
            <c:strRef>
              <c:f>'254'!$C$26</c:f>
              <c:strCache>
                <c:ptCount val="1"/>
                <c:pt idx="0">
                  <c:v>2019/2020</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'254'!$A$27:$A$31</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'254'!$C$27:$C$31</c:f>
              <c:numCache>
                <c:formatCode>#,##0_ ;\-#,##0\ </c:formatCode>
                <c:ptCount val="5"/>
                <c:pt idx="0">
                  <c:v>8</c:v>
                </c:pt>
                <c:pt idx="1">
                  <c:v>7</c:v>
                </c:pt>
                <c:pt idx="2" formatCode="General">
                  <c:v>10</c:v>
                </c:pt>
                <c:pt idx="3">
                  <c:v>10</c:v>
                </c:pt>
                <c:pt idx="4" formatCode="General">
                  <c:v>24</c:v>
                </c:pt>
              </c:numCache>
            </c:numRef>
          </c:val>
          <c:extLst xmlns:c16r2="http://schemas.microsoft.com/office/drawing/2015/06/chart">
            <c:ext xmlns:c16="http://schemas.microsoft.com/office/drawing/2014/chart" uri="{C3380CC4-5D6E-409C-BE32-E72D297353CC}">
              <c16:uniqueId val="{00000001-932D-47D6-9C50-AAA9FE001B9E}"/>
            </c:ext>
          </c:extLst>
        </c:ser>
        <c:ser>
          <c:idx val="2"/>
          <c:order val="2"/>
          <c:tx>
            <c:strRef>
              <c:f>'254'!$D$26</c:f>
              <c:strCache>
                <c:ptCount val="1"/>
                <c:pt idx="0">
                  <c:v>2020/2021</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'254'!$A$27:$A$31</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'254'!$D$27:$D$31</c:f>
              <c:numCache>
                <c:formatCode>#,##0_ ;\-#,##0\ </c:formatCode>
                <c:ptCount val="5"/>
                <c:pt idx="0">
                  <c:v>8</c:v>
                </c:pt>
                <c:pt idx="1">
                  <c:v>7</c:v>
                </c:pt>
                <c:pt idx="2" formatCode="General">
                  <c:v>10</c:v>
                </c:pt>
                <c:pt idx="3">
                  <c:v>11</c:v>
                </c:pt>
                <c:pt idx="4" formatCode="General">
                  <c:v>24</c:v>
                </c:pt>
              </c:numCache>
            </c:numRef>
          </c:val>
          <c:extLst xmlns:c16r2="http://schemas.microsoft.com/office/drawing/2015/06/chart">
            <c:ext xmlns:c16="http://schemas.microsoft.com/office/drawing/2014/chart" uri="{C3380CC4-5D6E-409C-BE32-E72D297353CC}">
              <c16:uniqueId val="{00000002-932D-47D6-9C50-AAA9FE001B9E}"/>
            </c:ext>
          </c:extLst>
        </c:ser>
        <c:ser>
          <c:idx val="3"/>
          <c:order val="3"/>
          <c:tx>
            <c:strRef>
              <c:f>'254'!$E$26</c:f>
              <c:strCache>
                <c:ptCount val="1"/>
                <c:pt idx="0">
                  <c:v>2021/2022</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'254'!$A$27:$A$31</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'254'!$E$27:$E$31</c:f>
              <c:numCache>
                <c:formatCode>#,##0_ ;\-#,##0\ </c:formatCode>
                <c:ptCount val="5"/>
                <c:pt idx="0">
                  <c:v>8</c:v>
                </c:pt>
                <c:pt idx="1">
                  <c:v>7</c:v>
                </c:pt>
                <c:pt idx="2" formatCode="General">
                  <c:v>10</c:v>
                </c:pt>
                <c:pt idx="3">
                  <c:v>12</c:v>
                </c:pt>
                <c:pt idx="4" formatCode="General">
                  <c:v>24</c:v>
                </c:pt>
              </c:numCache>
            </c:numRef>
          </c:val>
          <c:extLst xmlns:c16r2="http://schemas.microsoft.com/office/drawing/2015/06/chart">
            <c:ext xmlns:c16="http://schemas.microsoft.com/office/drawing/2014/chart" uri="{C3380CC4-5D6E-409C-BE32-E72D297353CC}">
              <c16:uniqueId val="{00000003-932D-47D6-9C50-AAA9FE001B9E}"/>
            </c:ext>
          </c:extLst>
        </c:ser>
        <c:dLbls>
          <c:showLegendKey val="0"/>
          <c:showVal val="1"/>
          <c:showCatName val="0"/>
          <c:showSerName val="0"/>
          <c:showPercent val="0"/>
          <c:showBubbleSize val="0"/>
        </c:dLbls>
        <c:gapWidth val="150"/>
        <c:axId val="146230272"/>
        <c:axId val="146236160"/>
      </c:barChart>
      <c:catAx>
        <c:axId val="14623027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46236160"/>
        <c:crosses val="autoZero"/>
        <c:auto val="1"/>
        <c:lblAlgn val="ctr"/>
        <c:lblOffset val="100"/>
        <c:noMultiLvlLbl val="0"/>
      </c:catAx>
      <c:valAx>
        <c:axId val="146236160"/>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146230272"/>
        <c:crosses val="autoZero"/>
        <c:crossBetween val="between"/>
      </c:valAx>
    </c:plotArea>
    <c:legend>
      <c:legendPos val="tr"/>
      <c:layout>
        <c:manualLayout>
          <c:xMode val="edge"/>
          <c:yMode val="edge"/>
          <c:x val="0.1106507963438306"/>
          <c:y val="0.17082299868766404"/>
          <c:w val="0.12080295180607604"/>
          <c:h val="0.17578871391076115"/>
        </c:manualLayout>
      </c:layout>
      <c:overlay val="0"/>
      <c:txPr>
        <a:bodyPr/>
        <a:lstStyle/>
        <a:p>
          <a:pPr rtl="0">
            <a:defRPr sz="1200"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حسب النوع</a:t>
            </a:r>
            <a:endParaRPr lang="en-US" sz="1400"/>
          </a:p>
          <a:p>
            <a:pPr>
              <a:defRPr sz="1400"/>
            </a:pPr>
            <a:r>
              <a:rPr lang="en-US" sz="1200">
                <a:latin typeface="Arial" pitchFamily="34" charset="0"/>
                <a:cs typeface="Arial" pitchFamily="34" charset="0"/>
              </a:rPr>
              <a:t>SPORT FACILITIES BY TYPE</a:t>
            </a:r>
          </a:p>
          <a:p>
            <a:pPr>
              <a:defRPr sz="1400"/>
            </a:pPr>
            <a:r>
              <a:rPr lang="en-US" sz="1200">
                <a:latin typeface="Arial" pitchFamily="34" charset="0"/>
                <a:cs typeface="Arial" pitchFamily="34" charset="0"/>
              </a:rPr>
              <a:t>2021/2022</a:t>
            </a:r>
          </a:p>
        </c:rich>
      </c:tx>
      <c:layout>
        <c:manualLayout>
          <c:xMode val="edge"/>
          <c:yMode val="edge"/>
          <c:x val="0.41241671625878834"/>
          <c:y val="6.2730629736491841E-3"/>
        </c:manualLayout>
      </c:layout>
      <c:overlay val="1"/>
    </c:title>
    <c:autoTitleDeleted val="0"/>
    <c:plotArea>
      <c:layout>
        <c:manualLayout>
          <c:layoutTarget val="inner"/>
          <c:xMode val="edge"/>
          <c:yMode val="edge"/>
          <c:x val="0.29802291868663638"/>
          <c:y val="0.16708579396325457"/>
          <c:w val="0.65822407592802734"/>
          <c:h val="0.78487121034753282"/>
        </c:manualLayout>
      </c:layout>
      <c:barChart>
        <c:barDir val="bar"/>
        <c:grouping val="clustered"/>
        <c:varyColors val="0"/>
        <c:ser>
          <c:idx val="3"/>
          <c:order val="0"/>
          <c:spPr>
            <a:solidFill>
              <a:schemeClr val="accent2"/>
            </a:solidFill>
          </c:spPr>
          <c:invertIfNegative val="0"/>
          <c:dLbls>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'255'!$A$32:$A$52</c:f>
              <c:strCache>
                <c:ptCount val="21"/>
                <c:pt idx="0">
                  <c:v>نادي الشراع Sailing Club</c:v>
                </c:pt>
                <c:pt idx="1">
                  <c:v>مركز البولينج Bowling Centre</c:v>
                </c:pt>
                <c:pt idx="2">
                  <c:v>مضمار سباق الخيل Horse Race Field</c:v>
                </c:pt>
                <c:pt idx="3">
                  <c:v>ملعب جولف Golf Course</c:v>
                </c:pt>
                <c:pt idx="4">
                  <c:v>حلبة سباق سيارات Car Race Ring</c:v>
                </c:pt>
                <c:pt idx="5">
                  <c:v>ملعب كرة شاطئية Beach Ball Pitch</c:v>
                </c:pt>
                <c:pt idx="6">
                  <c:v>صالة بلياردو Billiard Hall</c:v>
                </c:pt>
                <c:pt idx="7">
                  <c:v>مضمار سباق الهجن Camel Race Field</c:v>
                </c:pt>
                <c:pt idx="8">
                  <c:v>ميدان للرماية Shooting Gallery</c:v>
                </c:pt>
                <c:pt idx="9">
                  <c:v>ملعب كرة يد Handball Court</c:v>
                </c:pt>
                <c:pt idx="10">
                  <c:v>ميدان للفروسية Eqestrian Field</c:v>
                </c:pt>
                <c:pt idx="11">
                  <c:v>استاد رياضي Staduim</c:v>
                </c:pt>
                <c:pt idx="12">
                  <c:v>مضمار ألعاب القوى  Athletics  Track</c:v>
                </c:pt>
                <c:pt idx="13">
                  <c:v>ملعب إسكواش Squash Court</c:v>
                </c:pt>
                <c:pt idx="14">
                  <c:v>ملعب كرة طائرة Volleyball Court</c:v>
                </c:pt>
                <c:pt idx="15">
                  <c:v>قاعة كرة طاولة Table Tennis Hall</c:v>
                </c:pt>
                <c:pt idx="16">
                  <c:v>ملعب كرة سلة Basketball Court</c:v>
                </c:pt>
                <c:pt idx="17">
                  <c:v>بركة سباحة Swimming Pool</c:v>
                </c:pt>
                <c:pt idx="18">
                  <c:v>ملعب  تنس Tennis Court</c:v>
                </c:pt>
                <c:pt idx="19">
                  <c:v>صالة مغطاة Gymnasuim</c:v>
                </c:pt>
                <c:pt idx="20">
                  <c:v>ملعب كرة قدم Pitch</c:v>
                </c:pt>
              </c:strCache>
            </c:strRef>
          </c:cat>
          <c:val>
            <c:numRef>
              <c:f>'255'!$B$32:$B$52</c:f>
              <c:numCache>
                <c:formatCode>General</c:formatCode>
                <c:ptCount val="21"/>
                <c:pt idx="0">
                  <c:v>0</c:v>
                </c:pt>
                <c:pt idx="1">
                  <c:v>1</c:v>
                </c:pt>
                <c:pt idx="2">
                  <c:v>2</c:v>
                </c:pt>
                <c:pt idx="3">
                  <c:v>2</c:v>
                </c:pt>
                <c:pt idx="4">
                  <c:v>5</c:v>
                </c:pt>
                <c:pt idx="5">
                  <c:v>6</c:v>
                </c:pt>
                <c:pt idx="6">
                  <c:v>5</c:v>
                </c:pt>
                <c:pt idx="7">
                  <c:v>6</c:v>
                </c:pt>
                <c:pt idx="8">
                  <c:v>7</c:v>
                </c:pt>
                <c:pt idx="9">
                  <c:v>10</c:v>
                </c:pt>
                <c:pt idx="10">
                  <c:v>10</c:v>
                </c:pt>
                <c:pt idx="11">
                  <c:v>10</c:v>
                </c:pt>
                <c:pt idx="12">
                  <c:v>10</c:v>
                </c:pt>
                <c:pt idx="13">
                  <c:v>11</c:v>
                </c:pt>
                <c:pt idx="14">
                  <c:v>13</c:v>
                </c:pt>
                <c:pt idx="15">
                  <c:v>11</c:v>
                </c:pt>
                <c:pt idx="16">
                  <c:v>15</c:v>
                </c:pt>
                <c:pt idx="17">
                  <c:v>19</c:v>
                </c:pt>
                <c:pt idx="18">
                  <c:v>19</c:v>
                </c:pt>
                <c:pt idx="19">
                  <c:v>41</c:v>
                </c:pt>
                <c:pt idx="20">
                  <c:v>85</c:v>
                </c:pt>
              </c:numCache>
            </c:numRef>
          </c:val>
          <c:extLst xmlns:c16r2="http://schemas.microsoft.com/office/drawing/2015/06/chart">
            <c:ext xmlns:c16="http://schemas.microsoft.com/office/drawing/2014/chart" uri="{C3380CC4-5D6E-409C-BE32-E72D297353CC}">
              <c16:uniqueId val="{00000000-86EF-422D-A1CA-B3B335F9D35F}"/>
            </c:ext>
          </c:extLst>
        </c:ser>
        <c:dLbls>
          <c:showLegendKey val="0"/>
          <c:showVal val="1"/>
          <c:showCatName val="0"/>
          <c:showSerName val="0"/>
          <c:showPercent val="0"/>
          <c:showBubbleSize val="0"/>
        </c:dLbls>
        <c:gapWidth val="150"/>
        <c:axId val="146617856"/>
        <c:axId val="146620800"/>
      </c:barChart>
      <c:catAx>
        <c:axId val="146617856"/>
        <c:scaling>
          <c:orientation val="minMax"/>
        </c:scaling>
        <c:delete val="0"/>
        <c:axPos val="l"/>
        <c:majorGridlines>
          <c:spPr>
            <a:ln w="15875">
              <a:solidFill>
                <a:schemeClr val="bg1"/>
              </a:solidFill>
            </a:ln>
          </c:spPr>
        </c:majorGridlines>
        <c:numFmt formatCode="General" sourceLinked="1"/>
        <c:majorTickMark val="out"/>
        <c:minorTickMark val="none"/>
        <c:tickLblPos val="nextTo"/>
        <c:txPr>
          <a:bodyPr/>
          <a:lstStyle/>
          <a:p>
            <a:pPr>
              <a:defRPr sz="1000" b="0">
                <a:latin typeface="Arial" pitchFamily="34" charset="0"/>
                <a:cs typeface="Arial" pitchFamily="34" charset="0"/>
              </a:defRPr>
            </a:pPr>
            <a:endParaRPr lang="en-US"/>
          </a:p>
        </c:txPr>
        <c:crossAx val="146620800"/>
        <c:crosses val="autoZero"/>
        <c:auto val="1"/>
        <c:lblAlgn val="ctr"/>
        <c:lblOffset val="100"/>
        <c:noMultiLvlLbl val="0"/>
      </c:catAx>
      <c:valAx>
        <c:axId val="146620800"/>
        <c:scaling>
          <c:orientation val="minMax"/>
        </c:scaling>
        <c:delete val="0"/>
        <c:axPos val="b"/>
        <c:majorGridlines>
          <c:spPr>
            <a:ln w="15875">
              <a:solidFill>
                <a:schemeClr val="bg1"/>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146617856"/>
        <c:crosses val="autoZero"/>
        <c:crossBetween val="between"/>
      </c:valAx>
      <c:spPr>
        <a:solidFill>
          <a:srgbClr val="FAF0F0"/>
        </a:solidFill>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500">
                <a:cs typeface="+mn-cs"/>
              </a:rPr>
              <a:t>المعدل الشهري لممارسي النشاط الرياضي بملاعب الفرجان</a:t>
            </a:r>
            <a:r>
              <a:rPr lang="en-US" sz="1500">
                <a:cs typeface="+mn-cs"/>
              </a:rPr>
              <a:t/>
            </a:r>
            <a:br>
              <a:rPr lang="en-US" sz="1500">
                <a:cs typeface="+mn-cs"/>
              </a:rPr>
            </a:br>
            <a:r>
              <a:rPr lang="en-US" sz="1200" b="1" i="0" baseline="0">
                <a:effectLst/>
                <a:latin typeface="Arial" panose="020B0604020202020204" pitchFamily="34" charset="0"/>
                <a:cs typeface="Arial" panose="020B0604020202020204" pitchFamily="34" charset="0"/>
              </a:rPr>
              <a:t>MONTHLY AVERAGE OF SPORT PRACTITIONERS </a:t>
            </a:r>
            <a:endParaRPr lang="ar-QA" sz="1200">
              <a:effectLst/>
              <a:latin typeface="Arial" panose="020B0604020202020204" pitchFamily="34" charset="0"/>
              <a:cs typeface="Arial" panose="020B0604020202020204" pitchFamily="34" charset="0"/>
            </a:endParaRPr>
          </a:p>
          <a:p>
            <a:pPr>
              <a:defRPr/>
            </a:pPr>
            <a:r>
              <a:rPr lang="en-US" sz="1200" b="1" i="0" baseline="0">
                <a:effectLst/>
                <a:latin typeface="Arial" panose="020B0604020202020204" pitchFamily="34" charset="0"/>
                <a:cs typeface="Arial" panose="020B0604020202020204" pitchFamily="34" charset="0"/>
              </a:rPr>
              <a:t>AT FERJAN PLAYGROUNDS</a:t>
            </a:r>
            <a:endParaRPr lang="ar-QA" sz="1300">
              <a:latin typeface="Arial" panose="020B0604020202020204" pitchFamily="34" charset="0"/>
              <a:cs typeface="Arial" panose="020B0604020202020204" pitchFamily="34" charset="0"/>
            </a:endParaRPr>
          </a:p>
          <a:p>
            <a:pPr>
              <a:defRPr/>
            </a:pPr>
            <a:r>
              <a:rPr lang="en-US" sz="1300">
                <a:latin typeface="Arial" panose="020B0604020202020204" pitchFamily="34" charset="0"/>
                <a:cs typeface="Arial" panose="020B0604020202020204" pitchFamily="34" charset="0"/>
              </a:rPr>
              <a:t>2021</a:t>
            </a:r>
          </a:p>
        </c:rich>
      </c:tx>
      <c:overlay val="0"/>
    </c:title>
    <c:autoTitleDeleted val="0"/>
    <c:plotArea>
      <c:layout>
        <c:manualLayout>
          <c:layoutTarget val="inner"/>
          <c:xMode val="edge"/>
          <c:yMode val="edge"/>
          <c:x val="9.5928305428771635E-2"/>
          <c:y val="0.15471928877132074"/>
          <c:w val="0.86183779633519364"/>
          <c:h val="0.53185137795275594"/>
        </c:manualLayout>
      </c:layout>
      <c:barChart>
        <c:barDir val="col"/>
        <c:grouping val="clustered"/>
        <c:varyColors val="0"/>
        <c:ser>
          <c:idx val="0"/>
          <c:order val="0"/>
          <c:spPr>
            <a:solidFill>
              <a:schemeClr val="accent3"/>
            </a:solidFill>
          </c:spPr>
          <c:invertIfNegative val="0"/>
          <c:dLbls>
            <c:numFmt formatCode="#,##0" sourceLinked="0"/>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'256'!$A$50:$A$65</c:f>
              <c:strCache>
                <c:ptCount val="16"/>
                <c:pt idx="0">
                  <c:v>فريج الخورAl Khor</c:v>
                </c:pt>
                <c:pt idx="1">
                  <c:v>فريج عين خالد Ain Khalid</c:v>
                </c:pt>
                <c:pt idx="2">
                  <c:v>فريج المرخيةAl Markhiya  </c:v>
                </c:pt>
                <c:pt idx="3">
                  <c:v>فريج مدينة خليفة الشمالية North Madinat Khalifa</c:v>
                </c:pt>
                <c:pt idx="4">
                  <c:v>فريج أبو هامورAbu Hamour </c:v>
                </c:pt>
                <c:pt idx="5">
                  <c:v>فريج العزيزيةAl Azizya </c:v>
                </c:pt>
                <c:pt idx="6">
                  <c:v>فريج أم صلالUm Salal </c:v>
                </c:pt>
                <c:pt idx="7">
                  <c:v>العسيري AL Asiri</c:v>
                </c:pt>
                <c:pt idx="8">
                  <c:v>فريج الخور Al Khor</c:v>
                </c:pt>
                <c:pt idx="9">
                  <c:v>فريج جنوب دحيلSouth Duhail </c:v>
                </c:pt>
                <c:pt idx="10">
                  <c:v>فريج غرب نعيجةWest Nuaija </c:v>
                </c:pt>
                <c:pt idx="11">
                  <c:v>فريج شرق نعيجةEast Nuaija </c:v>
                </c:pt>
                <c:pt idx="12">
                  <c:v>فريج الثمامةAl Thumama </c:v>
                </c:pt>
                <c:pt idx="13">
                  <c:v>فريج الوكيرAl Wukair</c:v>
                </c:pt>
                <c:pt idx="14">
                  <c:v>فريج الذخيرةAl Thakira </c:v>
                </c:pt>
                <c:pt idx="15">
                  <c:v>فريج جبل الوكرةJabal Al Wakra </c:v>
                </c:pt>
              </c:strCache>
            </c:strRef>
          </c:cat>
          <c:val>
            <c:numRef>
              <c:f>'256'!$B$50:$B$65</c:f>
              <c:numCache>
                <c:formatCode>General</c:formatCode>
                <c:ptCount val="16"/>
                <c:pt idx="0">
                  <c:v>2054</c:v>
                </c:pt>
                <c:pt idx="1">
                  <c:v>727</c:v>
                </c:pt>
                <c:pt idx="2">
                  <c:v>667</c:v>
                </c:pt>
                <c:pt idx="3">
                  <c:v>637</c:v>
                </c:pt>
                <c:pt idx="4">
                  <c:v>469</c:v>
                </c:pt>
                <c:pt idx="5">
                  <c:v>379</c:v>
                </c:pt>
                <c:pt idx="6">
                  <c:v>357</c:v>
                </c:pt>
                <c:pt idx="7">
                  <c:v>230</c:v>
                </c:pt>
                <c:pt idx="8">
                  <c:v>224</c:v>
                </c:pt>
                <c:pt idx="9">
                  <c:v>216</c:v>
                </c:pt>
                <c:pt idx="10">
                  <c:v>199</c:v>
                </c:pt>
                <c:pt idx="11">
                  <c:v>188</c:v>
                </c:pt>
                <c:pt idx="12">
                  <c:v>169</c:v>
                </c:pt>
                <c:pt idx="13">
                  <c:v>160</c:v>
                </c:pt>
                <c:pt idx="14">
                  <c:v>159</c:v>
                </c:pt>
                <c:pt idx="15">
                  <c:v>158</c:v>
                </c:pt>
              </c:numCache>
            </c:numRef>
          </c:val>
          <c:extLst xmlns:c16r2="http://schemas.microsoft.com/office/drawing/2015/06/chart">
            <c:ext xmlns:c16="http://schemas.microsoft.com/office/drawing/2014/chart" uri="{C3380CC4-5D6E-409C-BE32-E72D297353CC}">
              <c16:uniqueId val="{00000000-3B3B-465A-8907-F1A678BEAD8B}"/>
            </c:ext>
          </c:extLst>
        </c:ser>
        <c:dLbls>
          <c:showLegendKey val="0"/>
          <c:showVal val="1"/>
          <c:showCatName val="0"/>
          <c:showSerName val="0"/>
          <c:showPercent val="0"/>
          <c:showBubbleSize val="0"/>
        </c:dLbls>
        <c:gapWidth val="150"/>
        <c:axId val="146718720"/>
        <c:axId val="146721408"/>
      </c:barChart>
      <c:catAx>
        <c:axId val="146718720"/>
        <c:scaling>
          <c:orientation val="minMax"/>
        </c:scaling>
        <c:delete val="0"/>
        <c:axPos val="b"/>
        <c:majorGridlines>
          <c:spPr>
            <a:ln w="19050">
              <a:solidFill>
                <a:schemeClr val="bg1"/>
              </a:solidFill>
            </a:ln>
          </c:spPr>
        </c:majorGridlines>
        <c:numFmt formatCode="General" sourceLinked="0"/>
        <c:majorTickMark val="out"/>
        <c:minorTickMark val="none"/>
        <c:tickLblPos val="nextTo"/>
        <c:txPr>
          <a:bodyPr rot="-2700000"/>
          <a:lstStyle/>
          <a:p>
            <a:pPr>
              <a:defRPr sz="1000">
                <a:latin typeface="Arial" pitchFamily="34" charset="0"/>
                <a:cs typeface="Arial" pitchFamily="34" charset="0"/>
              </a:defRPr>
            </a:pPr>
            <a:endParaRPr lang="en-US"/>
          </a:p>
        </c:txPr>
        <c:crossAx val="146721408"/>
        <c:crosses val="autoZero"/>
        <c:auto val="1"/>
        <c:lblAlgn val="ctr"/>
        <c:lblOffset val="100"/>
        <c:noMultiLvlLbl val="0"/>
      </c:catAx>
      <c:valAx>
        <c:axId val="146721408"/>
        <c:scaling>
          <c:orientation val="minMax"/>
        </c:scaling>
        <c:delete val="0"/>
        <c:axPos val="l"/>
        <c:majorGridlines>
          <c:spPr>
            <a:ln w="19050">
              <a:solidFill>
                <a:schemeClr val="bg1"/>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46718720"/>
        <c:crosses val="autoZero"/>
        <c:crossBetween val="between"/>
      </c:valAx>
      <c:spPr>
        <a:solidFill>
          <a:srgbClr val="F5F8EE"/>
        </a:solidFill>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panose="05010101010101010101" pitchFamily="2" charset="2"/>
              <a:ea typeface="Calibri"/>
              <a:cs typeface="Arial"/>
              <a:sym typeface="AGA Arabesque Desktop"/>
            </a:rPr>
            <a:t></a:t>
          </a: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r>
            <a:rPr lang="en-US" sz="2800" b="1">
              <a:solidFill>
                <a:srgbClr val="0000FF"/>
              </a:solidFill>
              <a:effectLst/>
              <a:latin typeface="+mn-lt"/>
              <a:ea typeface="Calibri"/>
              <a:cs typeface="+mn-cs"/>
            </a:rPr>
            <a:t> </a:t>
          </a:r>
          <a:r>
            <a:rPr lang="ar-QA" sz="2800" b="1">
              <a:solidFill>
                <a:srgbClr val="0000FF"/>
              </a:solidFill>
              <a:effectLst/>
              <a:latin typeface="+mn-lt"/>
              <a:ea typeface="Calibri"/>
              <a:cs typeface="+mn-cs"/>
            </a:rPr>
            <a:t>والشباب</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XVII</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SPORTS AND YOUTH </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STATISTICS</a:t>
          </a:r>
        </a:p>
      </xdr:txBody>
    </xdr:sp>
    <xdr:clientData/>
  </xdr:twoCellAnchor>
  <xdr:twoCellAnchor>
    <xdr:from>
      <xdr:col>0</xdr:col>
      <xdr:colOff>123822</xdr:colOff>
      <xdr:row>0</xdr:row>
      <xdr:rowOff>47624</xdr:rowOff>
    </xdr:from>
    <xdr:to>
      <xdr:col>0</xdr:col>
      <xdr:colOff>4724396</xdr:colOff>
      <xdr:row>16</xdr:row>
      <xdr:rowOff>114299</xdr:rowOff>
    </xdr:to>
    <xdr:pic>
      <xdr:nvPicPr>
        <xdr:cNvPr id="3" name="Picture 5" descr="ORNA430.WMF">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66150378" y="-923925"/>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0.00548</cdr:x>
      <cdr:y>0.00835</cdr:y>
    </cdr:from>
    <cdr:to>
      <cdr:x>0.08937</cdr:x>
      <cdr:y>0.13628</cdr:y>
    </cdr:to>
    <cdr:pic>
      <cdr:nvPicPr>
        <cdr:cNvPr id="3" name="Picture 2">
          <a:extLst xmlns:a="http://schemas.openxmlformats.org/drawingml/2006/main">
            <a:ext uri="{FF2B5EF4-FFF2-40B4-BE49-F238E27FC236}">
              <a16:creationId xmlns="" xmlns:a16="http://schemas.microsoft.com/office/drawing/2014/main"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78435" cy="77843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11</xdr:col>
      <xdr:colOff>514350</xdr:colOff>
      <xdr:row>0</xdr:row>
      <xdr:rowOff>57150</xdr:rowOff>
    </xdr:from>
    <xdr:to>
      <xdr:col>11</xdr:col>
      <xdr:colOff>1343024</xdr:colOff>
      <xdr:row>3</xdr:row>
      <xdr:rowOff>152399</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0437876" y="57150"/>
          <a:ext cx="828674" cy="8286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1200150</xdr:colOff>
      <xdr:row>0</xdr:row>
      <xdr:rowOff>66675</xdr:rowOff>
    </xdr:from>
    <xdr:to>
      <xdr:col>12</xdr:col>
      <xdr:colOff>800099</xdr:colOff>
      <xdr:row>3</xdr:row>
      <xdr:rowOff>142874</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0809351" y="66675"/>
          <a:ext cx="828674" cy="8286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1200150</xdr:colOff>
      <xdr:row>0</xdr:row>
      <xdr:rowOff>66675</xdr:rowOff>
    </xdr:from>
    <xdr:to>
      <xdr:col>12</xdr:col>
      <xdr:colOff>800099</xdr:colOff>
      <xdr:row>3</xdr:row>
      <xdr:rowOff>142874</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0809351" y="66675"/>
          <a:ext cx="828674" cy="8286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771525</xdr:colOff>
      <xdr:row>0</xdr:row>
      <xdr:rowOff>28575</xdr:rowOff>
    </xdr:from>
    <xdr:to>
      <xdr:col>10</xdr:col>
      <xdr:colOff>1600199</xdr:colOff>
      <xdr:row>2</xdr:row>
      <xdr:rowOff>276224</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057126" y="28575"/>
          <a:ext cx="828674" cy="8286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600075</xdr:colOff>
      <xdr:row>0</xdr:row>
      <xdr:rowOff>28575</xdr:rowOff>
    </xdr:from>
    <xdr:to>
      <xdr:col>11</xdr:col>
      <xdr:colOff>1428749</xdr:colOff>
      <xdr:row>3</xdr:row>
      <xdr:rowOff>104774</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666726" y="28575"/>
          <a:ext cx="828674" cy="8286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10</xdr:col>
      <xdr:colOff>771525</xdr:colOff>
      <xdr:row>0</xdr:row>
      <xdr:rowOff>38100</xdr:rowOff>
    </xdr:from>
    <xdr:ext cx="828674" cy="828674"/>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0152126" y="38100"/>
          <a:ext cx="828674" cy="82867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4</xdr:col>
      <xdr:colOff>1171575</xdr:colOff>
      <xdr:row>0</xdr:row>
      <xdr:rowOff>66675</xdr:rowOff>
    </xdr:from>
    <xdr:to>
      <xdr:col>4</xdr:col>
      <xdr:colOff>2000249</xdr:colOff>
      <xdr:row>4</xdr:row>
      <xdr:rowOff>38099</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124301" y="66675"/>
          <a:ext cx="828674" cy="8286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809625</xdr:colOff>
      <xdr:row>0</xdr:row>
      <xdr:rowOff>28575</xdr:rowOff>
    </xdr:from>
    <xdr:to>
      <xdr:col>4</xdr:col>
      <xdr:colOff>1638299</xdr:colOff>
      <xdr:row>2</xdr:row>
      <xdr:rowOff>247649</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295751" y="28575"/>
          <a:ext cx="828674" cy="828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2590800</xdr:colOff>
      <xdr:row>1</xdr:row>
      <xdr:rowOff>38100</xdr:rowOff>
    </xdr:from>
    <xdr:to>
      <xdr:col>2</xdr:col>
      <xdr:colOff>219074</xdr:colOff>
      <xdr:row>1</xdr:row>
      <xdr:rowOff>866774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667476" y="657225"/>
          <a:ext cx="828674" cy="8286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504825</xdr:colOff>
      <xdr:row>0</xdr:row>
      <xdr:rowOff>38100</xdr:rowOff>
    </xdr:from>
    <xdr:to>
      <xdr:col>21</xdr:col>
      <xdr:colOff>1333499</xdr:colOff>
      <xdr:row>2</xdr:row>
      <xdr:rowOff>428624</xdr:rowOff>
    </xdr:to>
    <xdr:pic>
      <xdr:nvPicPr>
        <xdr:cNvPr id="5" name="Picture 4">
          <a:extLst>
            <a:ext uri="{FF2B5EF4-FFF2-40B4-BE49-F238E27FC236}">
              <a16:creationId xmlns="" xmlns:a16="http://schemas.microsoft.com/office/drawing/2014/main" id="{00000000-0008-0000-1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4322826" y="38100"/>
          <a:ext cx="828674" cy="82867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676275</xdr:colOff>
      <xdr:row>0</xdr:row>
      <xdr:rowOff>38100</xdr:rowOff>
    </xdr:from>
    <xdr:to>
      <xdr:col>7</xdr:col>
      <xdr:colOff>1504949</xdr:colOff>
      <xdr:row>2</xdr:row>
      <xdr:rowOff>350519</xdr:rowOff>
    </xdr:to>
    <xdr:pic>
      <xdr:nvPicPr>
        <xdr:cNvPr id="2" name="Picture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476476" y="38100"/>
          <a:ext cx="828674" cy="7696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17</xdr:col>
      <xdr:colOff>1123950</xdr:colOff>
      <xdr:row>0</xdr:row>
      <xdr:rowOff>28575</xdr:rowOff>
    </xdr:from>
    <xdr:to>
      <xdr:col>17</xdr:col>
      <xdr:colOff>1952624</xdr:colOff>
      <xdr:row>3</xdr:row>
      <xdr:rowOff>171449</xdr:rowOff>
    </xdr:to>
    <xdr:pic>
      <xdr:nvPicPr>
        <xdr:cNvPr id="2" name="Picture 1">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6761226" y="28575"/>
          <a:ext cx="828674" cy="8286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1038225</xdr:colOff>
      <xdr:row>0</xdr:row>
      <xdr:rowOff>38100</xdr:rowOff>
    </xdr:from>
    <xdr:to>
      <xdr:col>10</xdr:col>
      <xdr:colOff>1866899</xdr:colOff>
      <xdr:row>3</xdr:row>
      <xdr:rowOff>57149</xdr:rowOff>
    </xdr:to>
    <xdr:pic>
      <xdr:nvPicPr>
        <xdr:cNvPr id="2" name="Picture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1028426" y="38100"/>
          <a:ext cx="828674" cy="82867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1409700</xdr:colOff>
      <xdr:row>0</xdr:row>
      <xdr:rowOff>28575</xdr:rowOff>
    </xdr:from>
    <xdr:to>
      <xdr:col>4</xdr:col>
      <xdr:colOff>2238374</xdr:colOff>
      <xdr:row>3</xdr:row>
      <xdr:rowOff>9524</xdr:rowOff>
    </xdr:to>
    <xdr:pic>
      <xdr:nvPicPr>
        <xdr:cNvPr id="2" name="Picture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7410176" y="28575"/>
          <a:ext cx="828674" cy="82867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676275</xdr:colOff>
      <xdr:row>0</xdr:row>
      <xdr:rowOff>38100</xdr:rowOff>
    </xdr:from>
    <xdr:to>
      <xdr:col>7</xdr:col>
      <xdr:colOff>1504949</xdr:colOff>
      <xdr:row>2</xdr:row>
      <xdr:rowOff>400049</xdr:rowOff>
    </xdr:to>
    <xdr:pic>
      <xdr:nvPicPr>
        <xdr:cNvPr id="2" name="Picture 1">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466951" y="38100"/>
          <a:ext cx="828674" cy="82867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1114425</xdr:colOff>
      <xdr:row>0</xdr:row>
      <xdr:rowOff>28575</xdr:rowOff>
    </xdr:from>
    <xdr:to>
      <xdr:col>6</xdr:col>
      <xdr:colOff>1943099</xdr:colOff>
      <xdr:row>3</xdr:row>
      <xdr:rowOff>200024</xdr:rowOff>
    </xdr:to>
    <xdr:pic>
      <xdr:nvPicPr>
        <xdr:cNvPr id="2" name="Picture 1">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3466826" y="28575"/>
          <a:ext cx="828674" cy="828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1314450</xdr:colOff>
      <xdr:row>1</xdr:row>
      <xdr:rowOff>28575</xdr:rowOff>
    </xdr:from>
    <xdr:to>
      <xdr:col>5</xdr:col>
      <xdr:colOff>2143124</xdr:colOff>
      <xdr:row>4</xdr:row>
      <xdr:rowOff>190499</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066901" y="28575"/>
          <a:ext cx="828674" cy="828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0.00548</cdr:x>
      <cdr:y>0.00835</cdr:y>
    </cdr:from>
    <cdr:to>
      <cdr:x>0.09479</cdr:x>
      <cdr:y>0.14454</cdr:y>
    </cdr:to>
    <cdr:pic>
      <cdr:nvPicPr>
        <cdr:cNvPr id="3" name="Picture 2">
          <a:extLst xmlns:a="http://schemas.openxmlformats.org/drawingml/2006/main">
            <a:ext uri="{FF2B5EF4-FFF2-40B4-BE49-F238E27FC236}">
              <a16:creationId xmlns="" xmlns:a16="http://schemas.microsoft.com/office/drawing/2014/main"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828674" cy="828674"/>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762000</xdr:colOff>
      <xdr:row>0</xdr:row>
      <xdr:rowOff>47625</xdr:rowOff>
    </xdr:from>
    <xdr:to>
      <xdr:col>5</xdr:col>
      <xdr:colOff>1590674</xdr:colOff>
      <xdr:row>3</xdr:row>
      <xdr:rowOff>190499</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648051" y="47625"/>
          <a:ext cx="828674" cy="828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0.00548</cdr:x>
      <cdr:y>0.00835</cdr:y>
    </cdr:from>
    <cdr:to>
      <cdr:x>0.09479</cdr:x>
      <cdr:y>0.14454</cdr:y>
    </cdr:to>
    <cdr:pic>
      <cdr:nvPicPr>
        <cdr:cNvPr id="3" name="Picture 2">
          <a:extLst xmlns:a="http://schemas.openxmlformats.org/drawingml/2006/main">
            <a:ext uri="{FF2B5EF4-FFF2-40B4-BE49-F238E27FC236}">
              <a16:creationId xmlns="" xmlns:a16="http://schemas.microsoft.com/office/drawing/2014/main"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828674" cy="828674"/>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4</xdr:col>
      <xdr:colOff>923925</xdr:colOff>
      <xdr:row>0</xdr:row>
      <xdr:rowOff>38100</xdr:rowOff>
    </xdr:from>
    <xdr:to>
      <xdr:col>4</xdr:col>
      <xdr:colOff>1752599</xdr:colOff>
      <xdr:row>2</xdr:row>
      <xdr:rowOff>409574</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695801" y="38100"/>
          <a:ext cx="828674" cy="828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view="pageBreakPreview" zoomScaleNormal="100" zoomScaleSheetLayoutView="100" workbookViewId="0">
      <selection activeCell="A45" sqref="A45"/>
    </sheetView>
  </sheetViews>
  <sheetFormatPr defaultRowHeight="12.75"/>
  <cols>
    <col min="1" max="1" width="71.5703125" style="19" customWidth="1"/>
    <col min="2" max="7" width="9.140625" style="19"/>
    <col min="8" max="8" width="4" style="19" customWidth="1"/>
    <col min="9" max="263" width="9.140625" style="19"/>
    <col min="264" max="264" width="4" style="19" customWidth="1"/>
    <col min="265" max="519" width="9.140625" style="19"/>
    <col min="520" max="520" width="4" style="19" customWidth="1"/>
    <col min="521" max="775" width="9.140625" style="19"/>
    <col min="776" max="776" width="4" style="19" customWidth="1"/>
    <col min="777" max="1031" width="9.140625" style="19"/>
    <col min="1032" max="1032" width="4" style="19" customWidth="1"/>
    <col min="1033" max="1287" width="9.140625" style="19"/>
    <col min="1288" max="1288" width="4" style="19" customWidth="1"/>
    <col min="1289" max="1543" width="9.140625" style="19"/>
    <col min="1544" max="1544" width="4" style="19" customWidth="1"/>
    <col min="1545" max="1799" width="9.140625" style="19"/>
    <col min="1800" max="1800" width="4" style="19" customWidth="1"/>
    <col min="1801" max="2055" width="9.140625" style="19"/>
    <col min="2056" max="2056" width="4" style="19" customWidth="1"/>
    <col min="2057" max="2311" width="9.140625" style="19"/>
    <col min="2312" max="2312" width="4" style="19" customWidth="1"/>
    <col min="2313" max="2567" width="9.140625" style="19"/>
    <col min="2568" max="2568" width="4" style="19" customWidth="1"/>
    <col min="2569" max="2823" width="9.140625" style="19"/>
    <col min="2824" max="2824" width="4" style="19" customWidth="1"/>
    <col min="2825" max="3079" width="9.140625" style="19"/>
    <col min="3080" max="3080" width="4" style="19" customWidth="1"/>
    <col min="3081" max="3335" width="9.140625" style="19"/>
    <col min="3336" max="3336" width="4" style="19" customWidth="1"/>
    <col min="3337" max="3591" width="9.140625" style="19"/>
    <col min="3592" max="3592" width="4" style="19" customWidth="1"/>
    <col min="3593" max="3847" width="9.140625" style="19"/>
    <col min="3848" max="3848" width="4" style="19" customWidth="1"/>
    <col min="3849" max="4103" width="9.140625" style="19"/>
    <col min="4104" max="4104" width="4" style="19" customWidth="1"/>
    <col min="4105" max="4359" width="9.140625" style="19"/>
    <col min="4360" max="4360" width="4" style="19" customWidth="1"/>
    <col min="4361" max="4615" width="9.140625" style="19"/>
    <col min="4616" max="4616" width="4" style="19" customWidth="1"/>
    <col min="4617" max="4871" width="9.140625" style="19"/>
    <col min="4872" max="4872" width="4" style="19" customWidth="1"/>
    <col min="4873" max="5127" width="9.140625" style="19"/>
    <col min="5128" max="5128" width="4" style="19" customWidth="1"/>
    <col min="5129" max="5383" width="9.140625" style="19"/>
    <col min="5384" max="5384" width="4" style="19" customWidth="1"/>
    <col min="5385" max="5639" width="9.140625" style="19"/>
    <col min="5640" max="5640" width="4" style="19" customWidth="1"/>
    <col min="5641" max="5895" width="9.140625" style="19"/>
    <col min="5896" max="5896" width="4" style="19" customWidth="1"/>
    <col min="5897" max="6151" width="9.140625" style="19"/>
    <col min="6152" max="6152" width="4" style="19" customWidth="1"/>
    <col min="6153" max="6407" width="9.140625" style="19"/>
    <col min="6408" max="6408" width="4" style="19" customWidth="1"/>
    <col min="6409" max="6663" width="9.140625" style="19"/>
    <col min="6664" max="6664" width="4" style="19" customWidth="1"/>
    <col min="6665" max="6919" width="9.140625" style="19"/>
    <col min="6920" max="6920" width="4" style="19" customWidth="1"/>
    <col min="6921" max="7175" width="9.140625" style="19"/>
    <col min="7176" max="7176" width="4" style="19" customWidth="1"/>
    <col min="7177" max="7431" width="9.140625" style="19"/>
    <col min="7432" max="7432" width="4" style="19" customWidth="1"/>
    <col min="7433" max="7687" width="9.140625" style="19"/>
    <col min="7688" max="7688" width="4" style="19" customWidth="1"/>
    <col min="7689" max="7943" width="9.140625" style="19"/>
    <col min="7944" max="7944" width="4" style="19" customWidth="1"/>
    <col min="7945" max="8199" width="9.140625" style="19"/>
    <col min="8200" max="8200" width="4" style="19" customWidth="1"/>
    <col min="8201" max="8455" width="9.140625" style="19"/>
    <col min="8456" max="8456" width="4" style="19" customWidth="1"/>
    <col min="8457" max="8711" width="9.140625" style="19"/>
    <col min="8712" max="8712" width="4" style="19" customWidth="1"/>
    <col min="8713" max="8967" width="9.140625" style="19"/>
    <col min="8968" max="8968" width="4" style="19" customWidth="1"/>
    <col min="8969" max="9223" width="9.140625" style="19"/>
    <col min="9224" max="9224" width="4" style="19" customWidth="1"/>
    <col min="9225" max="9479" width="9.140625" style="19"/>
    <col min="9480" max="9480" width="4" style="19" customWidth="1"/>
    <col min="9481" max="9735" width="9.140625" style="19"/>
    <col min="9736" max="9736" width="4" style="19" customWidth="1"/>
    <col min="9737" max="9991" width="9.140625" style="19"/>
    <col min="9992" max="9992" width="4" style="19" customWidth="1"/>
    <col min="9993" max="10247" width="9.140625" style="19"/>
    <col min="10248" max="10248" width="4" style="19" customWidth="1"/>
    <col min="10249" max="10503" width="9.140625" style="19"/>
    <col min="10504" max="10504" width="4" style="19" customWidth="1"/>
    <col min="10505" max="10759" width="9.140625" style="19"/>
    <col min="10760" max="10760" width="4" style="19" customWidth="1"/>
    <col min="10761" max="11015" width="9.140625" style="19"/>
    <col min="11016" max="11016" width="4" style="19" customWidth="1"/>
    <col min="11017" max="11271" width="9.140625" style="19"/>
    <col min="11272" max="11272" width="4" style="19" customWidth="1"/>
    <col min="11273" max="11527" width="9.140625" style="19"/>
    <col min="11528" max="11528" width="4" style="19" customWidth="1"/>
    <col min="11529" max="11783" width="9.140625" style="19"/>
    <col min="11784" max="11784" width="4" style="19" customWidth="1"/>
    <col min="11785" max="12039" width="9.140625" style="19"/>
    <col min="12040" max="12040" width="4" style="19" customWidth="1"/>
    <col min="12041" max="12295" width="9.140625" style="19"/>
    <col min="12296" max="12296" width="4" style="19" customWidth="1"/>
    <col min="12297" max="12551" width="9.140625" style="19"/>
    <col min="12552" max="12552" width="4" style="19" customWidth="1"/>
    <col min="12553" max="12807" width="9.140625" style="19"/>
    <col min="12808" max="12808" width="4" style="19" customWidth="1"/>
    <col min="12809" max="13063" width="9.140625" style="19"/>
    <col min="13064" max="13064" width="4" style="19" customWidth="1"/>
    <col min="13065" max="13319" width="9.140625" style="19"/>
    <col min="13320" max="13320" width="4" style="19" customWidth="1"/>
    <col min="13321" max="13575" width="9.140625" style="19"/>
    <col min="13576" max="13576" width="4" style="19" customWidth="1"/>
    <col min="13577" max="13831" width="9.140625" style="19"/>
    <col min="13832" max="13832" width="4" style="19" customWidth="1"/>
    <col min="13833" max="14087" width="9.140625" style="19"/>
    <col min="14088" max="14088" width="4" style="19" customWidth="1"/>
    <col min="14089" max="14343" width="9.140625" style="19"/>
    <col min="14344" max="14344" width="4" style="19" customWidth="1"/>
    <col min="14345" max="14599" width="9.140625" style="19"/>
    <col min="14600" max="14600" width="4" style="19" customWidth="1"/>
    <col min="14601" max="14855" width="9.140625" style="19"/>
    <col min="14856" max="14856" width="4" style="19" customWidth="1"/>
    <col min="14857" max="15111" width="9.140625" style="19"/>
    <col min="15112" max="15112" width="4" style="19" customWidth="1"/>
    <col min="15113" max="15367" width="9.140625" style="19"/>
    <col min="15368" max="15368" width="4" style="19" customWidth="1"/>
    <col min="15369" max="15623" width="9.140625" style="19"/>
    <col min="15624" max="15624" width="4" style="19" customWidth="1"/>
    <col min="15625" max="15879" width="9.140625" style="19"/>
    <col min="15880" max="15880" width="4" style="19" customWidth="1"/>
    <col min="15881" max="16135" width="9.140625" style="19"/>
    <col min="16136" max="16136" width="4" style="19" customWidth="1"/>
    <col min="16137" max="16384" width="9.140625" style="19"/>
  </cols>
  <sheetData>
    <row r="18" spans="1:1" ht="6.75" customHeight="1"/>
    <row r="19" spans="1:1" ht="20.25">
      <c r="A19" s="20"/>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rightToLeft="1" view="pageBreakPreview" zoomScaleNormal="100" zoomScaleSheetLayoutView="100" workbookViewId="0">
      <selection activeCell="K9" sqref="K9"/>
    </sheetView>
  </sheetViews>
  <sheetFormatPr defaultColWidth="9.140625" defaultRowHeight="12.75"/>
  <cols>
    <col min="1" max="1" width="22.140625" style="31" customWidth="1"/>
    <col min="2" max="2" width="12.5703125" style="31" customWidth="1"/>
    <col min="3" max="3" width="12.5703125" style="297" customWidth="1"/>
    <col min="4" max="8" width="12.5703125" style="31" customWidth="1"/>
    <col min="9" max="9" width="12.5703125" style="297" customWidth="1"/>
    <col min="10" max="11" width="12.5703125" style="31" customWidth="1"/>
    <col min="12" max="12" width="22.140625" style="31" customWidth="1"/>
    <col min="13" max="18" width="9.140625" style="31"/>
    <col min="19" max="19" width="0.42578125" style="31" customWidth="1"/>
    <col min="20" max="21" width="9.140625" style="31" customWidth="1"/>
    <col min="22" max="26" width="9.140625" style="31"/>
    <col min="27" max="27" width="37.42578125" style="31" customWidth="1"/>
    <col min="28" max="28" width="5" style="32" customWidth="1"/>
    <col min="29" max="16384" width="9.140625" style="31"/>
  </cols>
  <sheetData>
    <row r="1" spans="1:28" ht="26.25" customHeight="1">
      <c r="A1" s="669" t="s">
        <v>581</v>
      </c>
      <c r="B1" s="669"/>
      <c r="C1" s="669"/>
      <c r="D1" s="669"/>
      <c r="E1" s="669"/>
      <c r="F1" s="669"/>
      <c r="G1" s="669"/>
      <c r="H1" s="669"/>
      <c r="I1" s="669"/>
      <c r="J1" s="669"/>
      <c r="K1" s="669"/>
      <c r="L1" s="669"/>
      <c r="M1" s="33"/>
      <c r="N1" s="33"/>
      <c r="O1" s="33"/>
    </row>
    <row r="2" spans="1:28" s="35" customFormat="1" ht="18">
      <c r="A2" s="668">
        <v>2021</v>
      </c>
      <c r="B2" s="668"/>
      <c r="C2" s="668"/>
      <c r="D2" s="668"/>
      <c r="E2" s="668"/>
      <c r="F2" s="668"/>
      <c r="G2" s="668"/>
      <c r="H2" s="668"/>
      <c r="I2" s="668"/>
      <c r="J2" s="668"/>
      <c r="K2" s="668"/>
      <c r="L2" s="668"/>
      <c r="M2" s="34"/>
      <c r="N2" s="34"/>
      <c r="O2" s="34"/>
      <c r="R2" s="36"/>
      <c r="AB2" s="36"/>
    </row>
    <row r="3" spans="1:28" s="35" customFormat="1" ht="15.6" customHeight="1">
      <c r="A3" s="667" t="s">
        <v>579</v>
      </c>
      <c r="B3" s="667"/>
      <c r="C3" s="667"/>
      <c r="D3" s="667"/>
      <c r="E3" s="667"/>
      <c r="F3" s="667"/>
      <c r="G3" s="667"/>
      <c r="H3" s="667"/>
      <c r="I3" s="667"/>
      <c r="J3" s="667"/>
      <c r="K3" s="667"/>
      <c r="L3" s="667"/>
      <c r="M3" s="34"/>
      <c r="N3" s="34"/>
      <c r="O3" s="34"/>
      <c r="AB3" s="36"/>
    </row>
    <row r="4" spans="1:28" s="35" customFormat="1" ht="15.75">
      <c r="A4" s="650">
        <v>2021</v>
      </c>
      <c r="B4" s="650"/>
      <c r="C4" s="650"/>
      <c r="D4" s="650"/>
      <c r="E4" s="650"/>
      <c r="F4" s="650"/>
      <c r="G4" s="650"/>
      <c r="H4" s="650"/>
      <c r="I4" s="650"/>
      <c r="J4" s="650"/>
      <c r="K4" s="650"/>
      <c r="L4" s="650"/>
      <c r="M4" s="34"/>
      <c r="N4" s="34"/>
      <c r="O4" s="34"/>
      <c r="AB4" s="36"/>
    </row>
    <row r="5" spans="1:28" s="274" customFormat="1" ht="22.5" customHeight="1">
      <c r="A5" s="281" t="s">
        <v>488</v>
      </c>
      <c r="B5" s="282"/>
      <c r="C5" s="282"/>
      <c r="D5" s="282"/>
      <c r="E5" s="282"/>
      <c r="F5" s="282"/>
      <c r="G5" s="282"/>
      <c r="H5" s="282"/>
      <c r="I5" s="282"/>
      <c r="J5" s="282"/>
      <c r="K5" s="282"/>
      <c r="L5" s="283" t="s">
        <v>589</v>
      </c>
      <c r="M5" s="272"/>
      <c r="N5" s="272"/>
      <c r="O5" s="272"/>
      <c r="AB5" s="272"/>
    </row>
    <row r="6" spans="1:28" ht="20.25" customHeight="1">
      <c r="A6" s="670" t="s">
        <v>582</v>
      </c>
      <c r="B6" s="682" t="s">
        <v>256</v>
      </c>
      <c r="C6" s="683"/>
      <c r="D6" s="683"/>
      <c r="E6" s="683"/>
      <c r="F6" s="684"/>
      <c r="G6" s="682" t="s">
        <v>601</v>
      </c>
      <c r="H6" s="683"/>
      <c r="I6" s="683"/>
      <c r="J6" s="683"/>
      <c r="K6" s="684"/>
      <c r="L6" s="680" t="s">
        <v>583</v>
      </c>
    </row>
    <row r="7" spans="1:28" ht="20.25" customHeight="1">
      <c r="A7" s="671"/>
      <c r="B7" s="686" t="s">
        <v>394</v>
      </c>
      <c r="C7" s="687"/>
      <c r="D7" s="687"/>
      <c r="E7" s="687"/>
      <c r="F7" s="688"/>
      <c r="G7" s="686" t="s">
        <v>395</v>
      </c>
      <c r="H7" s="687"/>
      <c r="I7" s="687"/>
      <c r="J7" s="687"/>
      <c r="K7" s="688"/>
      <c r="L7" s="681"/>
      <c r="AB7" s="85"/>
    </row>
    <row r="8" spans="1:28" ht="66" customHeight="1">
      <c r="A8" s="671"/>
      <c r="B8" s="306" t="s">
        <v>642</v>
      </c>
      <c r="C8" s="306" t="s">
        <v>644</v>
      </c>
      <c r="D8" s="258" t="s">
        <v>624</v>
      </c>
      <c r="E8" s="258" t="s">
        <v>625</v>
      </c>
      <c r="F8" s="258" t="s">
        <v>643</v>
      </c>
      <c r="G8" s="258" t="s">
        <v>645</v>
      </c>
      <c r="H8" s="306" t="s">
        <v>646</v>
      </c>
      <c r="I8" s="296" t="s">
        <v>647</v>
      </c>
      <c r="J8" s="258" t="s">
        <v>648</v>
      </c>
      <c r="K8" s="258" t="s">
        <v>626</v>
      </c>
      <c r="L8" s="685"/>
    </row>
    <row r="9" spans="1:28" ht="28.5" customHeight="1" thickBot="1">
      <c r="A9" s="81" t="s">
        <v>71</v>
      </c>
      <c r="B9" s="230">
        <v>74</v>
      </c>
      <c r="C9" s="230">
        <v>62</v>
      </c>
      <c r="D9" s="230">
        <v>126</v>
      </c>
      <c r="E9" s="230">
        <v>44</v>
      </c>
      <c r="F9" s="231">
        <v>30</v>
      </c>
      <c r="G9" s="230">
        <v>654</v>
      </c>
      <c r="H9" s="230">
        <v>653</v>
      </c>
      <c r="I9" s="230">
        <v>597</v>
      </c>
      <c r="J9" s="230">
        <v>2407</v>
      </c>
      <c r="K9" s="232">
        <v>208</v>
      </c>
      <c r="L9" s="140" t="s">
        <v>344</v>
      </c>
    </row>
    <row r="10" spans="1:28" s="37" customFormat="1" ht="28.5" customHeight="1">
      <c r="A10" s="114" t="s">
        <v>578</v>
      </c>
      <c r="B10" s="116">
        <v>108</v>
      </c>
      <c r="C10" s="116">
        <v>134</v>
      </c>
      <c r="D10" s="116">
        <v>22</v>
      </c>
      <c r="E10" s="116">
        <v>20</v>
      </c>
      <c r="F10" s="116">
        <v>36</v>
      </c>
      <c r="G10" s="116">
        <v>1910</v>
      </c>
      <c r="H10" s="116">
        <v>1433</v>
      </c>
      <c r="I10" s="116">
        <v>1744</v>
      </c>
      <c r="J10" s="116">
        <v>6093</v>
      </c>
      <c r="K10" s="116">
        <v>1544</v>
      </c>
      <c r="L10" s="233" t="s">
        <v>577</v>
      </c>
      <c r="AB10" s="38"/>
    </row>
    <row r="11" spans="1:28" ht="28.5" customHeight="1">
      <c r="A11" s="115" t="s">
        <v>0</v>
      </c>
      <c r="B11" s="117">
        <f>SUM(B9:B10)</f>
        <v>182</v>
      </c>
      <c r="C11" s="117">
        <f t="shared" ref="C11:K11" si="0">SUM(C9:C10)</f>
        <v>196</v>
      </c>
      <c r="D11" s="117">
        <f t="shared" si="0"/>
        <v>148</v>
      </c>
      <c r="E11" s="117">
        <f t="shared" si="0"/>
        <v>64</v>
      </c>
      <c r="F11" s="117">
        <f t="shared" si="0"/>
        <v>66</v>
      </c>
      <c r="G11" s="117">
        <f t="shared" si="0"/>
        <v>2564</v>
      </c>
      <c r="H11" s="117">
        <f t="shared" si="0"/>
        <v>2086</v>
      </c>
      <c r="I11" s="117">
        <f t="shared" si="0"/>
        <v>2341</v>
      </c>
      <c r="J11" s="117">
        <f t="shared" si="0"/>
        <v>8500</v>
      </c>
      <c r="K11" s="117">
        <f t="shared" si="0"/>
        <v>1752</v>
      </c>
      <c r="L11" s="149" t="s">
        <v>1</v>
      </c>
    </row>
    <row r="12" spans="1:28" s="37" customFormat="1" ht="25.5" customHeight="1">
      <c r="A12" s="31"/>
      <c r="B12" s="31"/>
      <c r="C12" s="297"/>
      <c r="D12" s="31"/>
      <c r="E12" s="31"/>
      <c r="F12" s="39"/>
      <c r="G12" s="31"/>
      <c r="H12" s="31"/>
      <c r="I12" s="297"/>
      <c r="J12" s="31"/>
      <c r="K12" s="31"/>
      <c r="L12" s="31"/>
      <c r="AB12" s="38"/>
    </row>
    <row r="13" spans="1:28" ht="25.5" customHeight="1"/>
  </sheetData>
  <mergeCells count="10">
    <mergeCell ref="A1:L1"/>
    <mergeCell ref="A2:L2"/>
    <mergeCell ref="A3:L3"/>
    <mergeCell ref="A4:L4"/>
    <mergeCell ref="A6:A8"/>
    <mergeCell ref="B6:F6"/>
    <mergeCell ref="G6:K6"/>
    <mergeCell ref="L6:L8"/>
    <mergeCell ref="B7:F7"/>
    <mergeCell ref="G7:K7"/>
  </mergeCells>
  <printOptions horizontalCentered="1" verticalCentered="1"/>
  <pageMargins left="0" right="0" top="0" bottom="0" header="0" footer="0"/>
  <pageSetup paperSize="9" scale="8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rightToLeft="1" view="pageBreakPreview" zoomScaleNormal="100" zoomScaleSheetLayoutView="100" workbookViewId="0">
      <selection activeCell="D11" sqref="D11"/>
    </sheetView>
  </sheetViews>
  <sheetFormatPr defaultColWidth="9.140625" defaultRowHeight="12.75"/>
  <cols>
    <col min="1" max="1" width="24.7109375" style="143" customWidth="1"/>
    <col min="2" max="10" width="11.42578125" style="143" customWidth="1"/>
    <col min="11" max="11" width="24.7109375" style="143" customWidth="1"/>
    <col min="12" max="17" width="9.140625" style="143"/>
    <col min="18" max="18" width="0.42578125" style="143" customWidth="1"/>
    <col min="19" max="20" width="9.140625" style="143" customWidth="1"/>
    <col min="21" max="25" width="9.140625" style="143"/>
    <col min="26" max="26" width="37.42578125" style="143" customWidth="1"/>
    <col min="27" max="27" width="5" style="144" customWidth="1"/>
    <col min="28" max="16384" width="9.140625" style="143"/>
  </cols>
  <sheetData>
    <row r="1" spans="1:27" ht="18">
      <c r="A1" s="669" t="s">
        <v>672</v>
      </c>
      <c r="B1" s="669"/>
      <c r="C1" s="669"/>
      <c r="D1" s="669"/>
      <c r="E1" s="669"/>
      <c r="F1" s="669"/>
      <c r="G1" s="669"/>
      <c r="H1" s="669"/>
      <c r="I1" s="669"/>
      <c r="J1" s="669"/>
      <c r="K1" s="669"/>
      <c r="L1" s="446"/>
      <c r="M1" s="446"/>
      <c r="N1" s="446"/>
    </row>
    <row r="2" spans="1:27" s="145" customFormat="1" ht="17.25" customHeight="1">
      <c r="A2" s="620" t="s">
        <v>692</v>
      </c>
      <c r="B2" s="620"/>
      <c r="C2" s="620"/>
      <c r="D2" s="620"/>
      <c r="E2" s="620"/>
      <c r="F2" s="620"/>
      <c r="G2" s="620"/>
      <c r="H2" s="620"/>
      <c r="I2" s="620"/>
      <c r="J2" s="620"/>
      <c r="K2" s="620"/>
      <c r="L2" s="450"/>
      <c r="M2" s="450"/>
      <c r="N2" s="450"/>
      <c r="AA2" s="146"/>
    </row>
    <row r="3" spans="1:27" s="145" customFormat="1" ht="15.75">
      <c r="A3" s="690" t="s">
        <v>671</v>
      </c>
      <c r="B3" s="690"/>
      <c r="C3" s="690"/>
      <c r="D3" s="690"/>
      <c r="E3" s="690"/>
      <c r="F3" s="690"/>
      <c r="G3" s="690"/>
      <c r="H3" s="690"/>
      <c r="I3" s="690"/>
      <c r="J3" s="690"/>
      <c r="K3" s="690"/>
      <c r="L3" s="450"/>
      <c r="M3" s="450"/>
      <c r="N3" s="450"/>
      <c r="AA3" s="146"/>
    </row>
    <row r="4" spans="1:27" s="145" customFormat="1" ht="15.75">
      <c r="A4" s="622" t="s">
        <v>692</v>
      </c>
      <c r="B4" s="622"/>
      <c r="C4" s="622"/>
      <c r="D4" s="622"/>
      <c r="E4" s="622"/>
      <c r="F4" s="622"/>
      <c r="G4" s="622"/>
      <c r="H4" s="622"/>
      <c r="I4" s="622"/>
      <c r="J4" s="622"/>
      <c r="K4" s="622"/>
      <c r="L4" s="450"/>
      <c r="M4" s="450"/>
      <c r="N4" s="450"/>
      <c r="AA4" s="146"/>
    </row>
    <row r="5" spans="1:27" ht="15.75" customHeight="1">
      <c r="A5" s="449" t="s">
        <v>500</v>
      </c>
      <c r="B5" s="448"/>
      <c r="C5" s="448"/>
      <c r="D5" s="448"/>
      <c r="E5" s="448"/>
      <c r="F5" s="448"/>
      <c r="G5" s="448"/>
      <c r="H5" s="448"/>
      <c r="I5" s="448"/>
      <c r="J5" s="448"/>
      <c r="K5" s="447" t="s">
        <v>673</v>
      </c>
      <c r="L5" s="446"/>
      <c r="M5" s="446"/>
      <c r="N5" s="446"/>
    </row>
    <row r="6" spans="1:27" ht="31.5" customHeight="1">
      <c r="A6" s="670" t="s">
        <v>670</v>
      </c>
      <c r="B6" s="658" t="s">
        <v>399</v>
      </c>
      <c r="C6" s="673"/>
      <c r="D6" s="674"/>
      <c r="E6" s="658" t="s">
        <v>576</v>
      </c>
      <c r="F6" s="675"/>
      <c r="G6" s="676"/>
      <c r="H6" s="677" t="s">
        <v>484</v>
      </c>
      <c r="I6" s="678"/>
      <c r="J6" s="679"/>
      <c r="K6" s="680" t="s">
        <v>669</v>
      </c>
    </row>
    <row r="7" spans="1:27" ht="17.25" customHeight="1">
      <c r="A7" s="671"/>
      <c r="B7" s="131" t="s">
        <v>38</v>
      </c>
      <c r="C7" s="131" t="s">
        <v>39</v>
      </c>
      <c r="D7" s="131" t="s">
        <v>0</v>
      </c>
      <c r="E7" s="131" t="s">
        <v>38</v>
      </c>
      <c r="F7" s="131" t="s">
        <v>39</v>
      </c>
      <c r="G7" s="131" t="s">
        <v>0</v>
      </c>
      <c r="H7" s="131" t="s">
        <v>38</v>
      </c>
      <c r="I7" s="131" t="s">
        <v>39</v>
      </c>
      <c r="J7" s="131" t="s">
        <v>0</v>
      </c>
      <c r="K7" s="681"/>
    </row>
    <row r="8" spans="1:27" ht="17.25" customHeight="1">
      <c r="A8" s="671"/>
      <c r="B8" s="445" t="s">
        <v>69</v>
      </c>
      <c r="C8" s="445" t="s">
        <v>70</v>
      </c>
      <c r="D8" s="445" t="s">
        <v>1</v>
      </c>
      <c r="E8" s="445" t="s">
        <v>69</v>
      </c>
      <c r="F8" s="445" t="s">
        <v>70</v>
      </c>
      <c r="G8" s="445" t="s">
        <v>1</v>
      </c>
      <c r="H8" s="445" t="s">
        <v>69</v>
      </c>
      <c r="I8" s="445" t="s">
        <v>70</v>
      </c>
      <c r="J8" s="445" t="s">
        <v>1</v>
      </c>
      <c r="K8" s="681"/>
    </row>
    <row r="9" spans="1:27" s="147" customFormat="1" ht="24.75" customHeight="1" thickBot="1">
      <c r="A9" s="513">
        <v>2018</v>
      </c>
      <c r="B9" s="514">
        <v>3592</v>
      </c>
      <c r="C9" s="514">
        <v>2058</v>
      </c>
      <c r="D9" s="515">
        <f>B9+C9</f>
        <v>5650</v>
      </c>
      <c r="E9" s="514">
        <v>41606</v>
      </c>
      <c r="F9" s="514">
        <v>19769</v>
      </c>
      <c r="G9" s="515">
        <f>E9+F9</f>
        <v>61375</v>
      </c>
      <c r="H9" s="515">
        <f>B9+E9</f>
        <v>45198</v>
      </c>
      <c r="I9" s="515">
        <f>C9+F9</f>
        <v>21827</v>
      </c>
      <c r="J9" s="515">
        <f>H9+I9</f>
        <v>67025</v>
      </c>
      <c r="K9" s="516">
        <v>2018</v>
      </c>
      <c r="AA9" s="148"/>
    </row>
    <row r="10" spans="1:27" s="147" customFormat="1" ht="24.75" customHeight="1" thickBot="1">
      <c r="A10" s="444">
        <v>2019</v>
      </c>
      <c r="B10" s="443">
        <v>2621</v>
      </c>
      <c r="C10" s="443">
        <v>1404</v>
      </c>
      <c r="D10" s="442">
        <f t="shared" ref="D10:D12" si="0">B10+C10</f>
        <v>4025</v>
      </c>
      <c r="E10" s="443">
        <v>44617</v>
      </c>
      <c r="F10" s="443">
        <v>22626</v>
      </c>
      <c r="G10" s="442">
        <f t="shared" ref="G10:G12" si="1">E10+F10</f>
        <v>67243</v>
      </c>
      <c r="H10" s="442">
        <f t="shared" ref="H10:H12" si="2">B10+E10</f>
        <v>47238</v>
      </c>
      <c r="I10" s="442">
        <f t="shared" ref="I10:I12" si="3">C10+F10</f>
        <v>24030</v>
      </c>
      <c r="J10" s="442">
        <f t="shared" ref="J10:J12" si="4">H10+I10</f>
        <v>71268</v>
      </c>
      <c r="K10" s="441">
        <v>2019</v>
      </c>
      <c r="AA10" s="148"/>
    </row>
    <row r="11" spans="1:27" s="147" customFormat="1" ht="24.75" customHeight="1" thickBot="1">
      <c r="A11" s="455">
        <v>2020</v>
      </c>
      <c r="B11" s="456">
        <v>3173</v>
      </c>
      <c r="C11" s="456">
        <v>2081</v>
      </c>
      <c r="D11" s="457">
        <f t="shared" si="0"/>
        <v>5254</v>
      </c>
      <c r="E11" s="456">
        <v>35580</v>
      </c>
      <c r="F11" s="456">
        <v>17603</v>
      </c>
      <c r="G11" s="457">
        <f t="shared" si="1"/>
        <v>53183</v>
      </c>
      <c r="H11" s="457">
        <f t="shared" si="2"/>
        <v>38753</v>
      </c>
      <c r="I11" s="457">
        <f t="shared" si="3"/>
        <v>19684</v>
      </c>
      <c r="J11" s="457">
        <f t="shared" si="4"/>
        <v>58437</v>
      </c>
      <c r="K11" s="458">
        <v>2020</v>
      </c>
      <c r="AA11" s="148"/>
    </row>
    <row r="12" spans="1:27" s="147" customFormat="1" ht="24.75" customHeight="1">
      <c r="A12" s="440">
        <v>2021</v>
      </c>
      <c r="B12" s="439">
        <v>7580</v>
      </c>
      <c r="C12" s="439">
        <v>3310</v>
      </c>
      <c r="D12" s="438">
        <f t="shared" si="0"/>
        <v>10890</v>
      </c>
      <c r="E12" s="439">
        <v>66577</v>
      </c>
      <c r="F12" s="439">
        <v>18244</v>
      </c>
      <c r="G12" s="438">
        <f t="shared" si="1"/>
        <v>84821</v>
      </c>
      <c r="H12" s="438">
        <f t="shared" si="2"/>
        <v>74157</v>
      </c>
      <c r="I12" s="438">
        <f t="shared" si="3"/>
        <v>21554</v>
      </c>
      <c r="J12" s="438">
        <f t="shared" si="4"/>
        <v>95711</v>
      </c>
      <c r="K12" s="437">
        <v>2021</v>
      </c>
      <c r="AA12" s="148"/>
    </row>
    <row r="13" spans="1:27">
      <c r="D13" s="436"/>
    </row>
    <row r="14" spans="1:27">
      <c r="J14" s="689"/>
    </row>
    <row r="15" spans="1:27">
      <c r="J15" s="689"/>
    </row>
    <row r="16" spans="1:27">
      <c r="R16" s="144"/>
      <c r="AA16" s="143"/>
    </row>
    <row r="24" spans="10:10">
      <c r="J24" s="313"/>
    </row>
  </sheetData>
  <mergeCells count="10">
    <mergeCell ref="J14:J15"/>
    <mergeCell ref="A1:K1"/>
    <mergeCell ref="A2:K2"/>
    <mergeCell ref="A3:K3"/>
    <mergeCell ref="A4:K4"/>
    <mergeCell ref="A6:A8"/>
    <mergeCell ref="B6:D6"/>
    <mergeCell ref="E6:G6"/>
    <mergeCell ref="H6:J6"/>
    <mergeCell ref="K6:K8"/>
  </mergeCells>
  <printOptions horizontalCentered="1" verticalCentered="1"/>
  <pageMargins left="0" right="0" top="0" bottom="0" header="0" footer="0"/>
  <pageSetup paperSize="9"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view="pageBreakPreview" zoomScaleNormal="100" zoomScaleSheetLayoutView="100" workbookViewId="0">
      <selection activeCell="B20" sqref="B20"/>
    </sheetView>
  </sheetViews>
  <sheetFormatPr defaultColWidth="9.140625" defaultRowHeight="12.75"/>
  <cols>
    <col min="1" max="1" width="31.42578125" style="31" customWidth="1"/>
    <col min="2" max="3" width="12.5703125" style="112" customWidth="1"/>
    <col min="4" max="4" width="12.5703125" style="31" customWidth="1"/>
    <col min="5" max="5" width="31.42578125" style="31" customWidth="1"/>
    <col min="6" max="6" width="9.140625" style="31"/>
    <col min="7" max="7" width="5.85546875" style="31" customWidth="1"/>
    <col min="8" max="9" width="9.140625" style="31" customWidth="1"/>
    <col min="10" max="14" width="9.140625" style="31"/>
    <col min="15" max="15" width="37.42578125" style="31" customWidth="1"/>
    <col min="16" max="16" width="5" style="32" customWidth="1"/>
    <col min="17" max="16384" width="9.140625" style="31"/>
  </cols>
  <sheetData>
    <row r="1" spans="1:16" ht="18">
      <c r="A1" s="692" t="s">
        <v>260</v>
      </c>
      <c r="B1" s="692"/>
      <c r="C1" s="692"/>
      <c r="D1" s="692"/>
      <c r="E1" s="692"/>
    </row>
    <row r="2" spans="1:16" s="35" customFormat="1" ht="18">
      <c r="A2" s="691" t="s">
        <v>690</v>
      </c>
      <c r="B2" s="691"/>
      <c r="C2" s="691"/>
      <c r="D2" s="691"/>
      <c r="E2" s="691"/>
      <c r="P2" s="36"/>
    </row>
    <row r="3" spans="1:16" s="35" customFormat="1" ht="15.75" customHeight="1">
      <c r="A3" s="693" t="s">
        <v>386</v>
      </c>
      <c r="B3" s="693"/>
      <c r="C3" s="693"/>
      <c r="D3" s="693"/>
      <c r="E3" s="693"/>
      <c r="P3" s="36"/>
    </row>
    <row r="4" spans="1:16" s="35" customFormat="1" ht="15.75" customHeight="1">
      <c r="A4" s="695" t="s">
        <v>690</v>
      </c>
      <c r="B4" s="695"/>
      <c r="C4" s="695"/>
      <c r="D4" s="695"/>
      <c r="E4" s="695"/>
      <c r="P4" s="36"/>
    </row>
    <row r="5" spans="1:16" s="35" customFormat="1" ht="15.75" customHeight="1">
      <c r="A5" s="273"/>
      <c r="B5" s="273"/>
      <c r="C5" s="273"/>
      <c r="D5" s="273"/>
      <c r="E5" s="273"/>
      <c r="P5" s="36"/>
    </row>
    <row r="6" spans="1:16" ht="15.75" customHeight="1">
      <c r="A6" s="694" t="s">
        <v>501</v>
      </c>
      <c r="B6" s="694"/>
      <c r="C6" s="694"/>
      <c r="D6" s="694"/>
      <c r="E6" s="73" t="s">
        <v>632</v>
      </c>
    </row>
    <row r="7" spans="1:16" ht="37.5" customHeight="1">
      <c r="A7" s="155" t="s">
        <v>257</v>
      </c>
      <c r="B7" s="156">
        <v>2019</v>
      </c>
      <c r="C7" s="156">
        <v>2020</v>
      </c>
      <c r="D7" s="156">
        <v>2021</v>
      </c>
      <c r="E7" s="254" t="s">
        <v>400</v>
      </c>
      <c r="M7" s="32"/>
      <c r="P7" s="31"/>
    </row>
    <row r="8" spans="1:16" ht="33" customHeight="1" thickBot="1">
      <c r="A8" s="234" t="s">
        <v>258</v>
      </c>
      <c r="B8" s="255">
        <v>16</v>
      </c>
      <c r="C8" s="255">
        <v>16</v>
      </c>
      <c r="D8" s="255">
        <v>12</v>
      </c>
      <c r="E8" s="256" t="s">
        <v>433</v>
      </c>
      <c r="I8" s="37"/>
      <c r="J8" s="37"/>
      <c r="K8" s="37"/>
      <c r="L8" s="37"/>
      <c r="M8" s="38"/>
      <c r="P8" s="31"/>
    </row>
    <row r="9" spans="1:16" s="37" customFormat="1" ht="33" customHeight="1" thickBot="1">
      <c r="A9" s="235" t="s">
        <v>259</v>
      </c>
      <c r="B9" s="94">
        <v>9</v>
      </c>
      <c r="C9" s="94">
        <v>9</v>
      </c>
      <c r="D9" s="94">
        <v>10</v>
      </c>
      <c r="E9" s="257" t="s">
        <v>434</v>
      </c>
      <c r="I9" s="31"/>
      <c r="J9" s="31"/>
      <c r="K9" s="31"/>
      <c r="L9" s="31"/>
      <c r="M9" s="32"/>
    </row>
    <row r="10" spans="1:16" s="112" customFormat="1" ht="33" customHeight="1">
      <c r="A10" s="558" t="s">
        <v>674</v>
      </c>
      <c r="B10" s="559">
        <v>9</v>
      </c>
      <c r="C10" s="559">
        <v>10</v>
      </c>
      <c r="D10" s="559">
        <v>10</v>
      </c>
      <c r="E10" s="560" t="s">
        <v>675</v>
      </c>
      <c r="I10" s="37"/>
      <c r="J10" s="37"/>
      <c r="K10" s="37"/>
      <c r="L10" s="37"/>
      <c r="M10" s="37"/>
    </row>
    <row r="11" spans="1:16" s="37" customFormat="1" ht="28.5" customHeight="1">
      <c r="A11" s="556" t="s">
        <v>0</v>
      </c>
      <c r="B11" s="90">
        <f>SUM(B8:B10)</f>
        <v>34</v>
      </c>
      <c r="C11" s="90">
        <f>SUM(C8:C10)</f>
        <v>35</v>
      </c>
      <c r="D11" s="90">
        <f>SUM(D8:D10)</f>
        <v>32</v>
      </c>
      <c r="E11" s="557" t="s">
        <v>1</v>
      </c>
      <c r="I11" s="31"/>
      <c r="J11" s="31"/>
      <c r="K11" s="31"/>
      <c r="L11" s="31"/>
      <c r="M11" s="31"/>
      <c r="P11" s="38"/>
    </row>
  </sheetData>
  <mergeCells count="5">
    <mergeCell ref="A2:E2"/>
    <mergeCell ref="A1:E1"/>
    <mergeCell ref="A3:E3"/>
    <mergeCell ref="A6:D6"/>
    <mergeCell ref="A4:E4"/>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rightToLeft="1" view="pageBreakPreview" zoomScaleNormal="100" zoomScaleSheetLayoutView="100" workbookViewId="0">
      <selection activeCell="B15" sqref="B15:D15"/>
    </sheetView>
  </sheetViews>
  <sheetFormatPr defaultColWidth="9.140625" defaultRowHeight="12.75"/>
  <cols>
    <col min="1" max="1" width="25.28515625" style="31" customWidth="1"/>
    <col min="2" max="3" width="12.7109375" style="112" customWidth="1"/>
    <col min="4" max="4" width="12.7109375" style="31" customWidth="1"/>
    <col min="5" max="5" width="25.28515625" style="31" customWidth="1"/>
    <col min="6" max="6" width="9.140625" style="31" customWidth="1"/>
    <col min="7" max="11" width="9.140625" style="31"/>
    <col min="12" max="12" width="37.42578125" style="31" customWidth="1"/>
    <col min="13" max="13" width="5" style="32" customWidth="1"/>
    <col min="14" max="16384" width="9.140625" style="31"/>
  </cols>
  <sheetData>
    <row r="1" spans="1:13" ht="33" customHeight="1">
      <c r="A1" s="692" t="s">
        <v>261</v>
      </c>
      <c r="B1" s="692"/>
      <c r="C1" s="692"/>
      <c r="D1" s="692"/>
      <c r="E1" s="692"/>
    </row>
    <row r="2" spans="1:13" s="35" customFormat="1" ht="15.6" customHeight="1">
      <c r="A2" s="691" t="s">
        <v>690</v>
      </c>
      <c r="B2" s="691"/>
      <c r="C2" s="691"/>
      <c r="D2" s="691"/>
      <c r="E2" s="691"/>
      <c r="M2" s="36"/>
    </row>
    <row r="3" spans="1:13" s="35" customFormat="1" ht="33" customHeight="1">
      <c r="A3" s="696" t="s">
        <v>387</v>
      </c>
      <c r="B3" s="696"/>
      <c r="C3" s="696"/>
      <c r="D3" s="696"/>
      <c r="E3" s="696"/>
      <c r="M3" s="36"/>
    </row>
    <row r="4" spans="1:13" s="35" customFormat="1" ht="15.75" customHeight="1">
      <c r="A4" s="695" t="s">
        <v>690</v>
      </c>
      <c r="B4" s="695"/>
      <c r="C4" s="695"/>
      <c r="D4" s="695"/>
      <c r="E4" s="695"/>
      <c r="M4" s="36"/>
    </row>
    <row r="5" spans="1:13" ht="15.75" customHeight="1">
      <c r="A5" s="697" t="s">
        <v>502</v>
      </c>
      <c r="B5" s="697"/>
      <c r="C5" s="697"/>
      <c r="D5" s="694"/>
      <c r="E5" s="113" t="s">
        <v>503</v>
      </c>
    </row>
    <row r="6" spans="1:13" ht="34.5" customHeight="1">
      <c r="A6" s="150" t="s">
        <v>262</v>
      </c>
      <c r="B6" s="238">
        <v>2019</v>
      </c>
      <c r="C6" s="238">
        <v>2020</v>
      </c>
      <c r="D6" s="238">
        <v>2021</v>
      </c>
      <c r="E6" s="151" t="s">
        <v>208</v>
      </c>
      <c r="G6" s="32"/>
      <c r="M6" s="31"/>
    </row>
    <row r="7" spans="1:13" ht="24" customHeight="1" thickBot="1">
      <c r="A7" s="259" t="s">
        <v>263</v>
      </c>
      <c r="B7" s="260">
        <v>17</v>
      </c>
      <c r="C7" s="260">
        <v>17</v>
      </c>
      <c r="D7" s="260">
        <v>14</v>
      </c>
      <c r="E7" s="261" t="s">
        <v>210</v>
      </c>
      <c r="G7" s="32"/>
      <c r="M7" s="31"/>
    </row>
    <row r="8" spans="1:13" ht="24" customHeight="1" thickBot="1">
      <c r="A8" s="262" t="s">
        <v>264</v>
      </c>
      <c r="B8" s="236">
        <v>2</v>
      </c>
      <c r="C8" s="236">
        <v>2</v>
      </c>
      <c r="D8" s="236">
        <v>6</v>
      </c>
      <c r="E8" s="263" t="s">
        <v>460</v>
      </c>
      <c r="G8" s="32"/>
      <c r="M8" s="31"/>
    </row>
    <row r="9" spans="1:13" ht="24" customHeight="1" thickBot="1">
      <c r="A9" s="264" t="s">
        <v>265</v>
      </c>
      <c r="B9" s="237">
        <v>3</v>
      </c>
      <c r="C9" s="237">
        <v>3</v>
      </c>
      <c r="D9" s="237">
        <v>2</v>
      </c>
      <c r="E9" s="265" t="s">
        <v>461</v>
      </c>
      <c r="F9" s="111"/>
      <c r="G9" s="32"/>
      <c r="M9" s="31"/>
    </row>
    <row r="10" spans="1:13" s="37" customFormat="1" ht="24" customHeight="1" thickBot="1">
      <c r="A10" s="262" t="s">
        <v>266</v>
      </c>
      <c r="B10" s="236">
        <v>1</v>
      </c>
      <c r="C10" s="236">
        <v>1</v>
      </c>
      <c r="D10" s="236">
        <v>1</v>
      </c>
      <c r="E10" s="263" t="s">
        <v>462</v>
      </c>
      <c r="F10" s="111"/>
      <c r="G10" s="38"/>
    </row>
    <row r="11" spans="1:13" ht="24" customHeight="1" thickBot="1">
      <c r="A11" s="264" t="s">
        <v>569</v>
      </c>
      <c r="B11" s="266">
        <v>4</v>
      </c>
      <c r="C11" s="266">
        <v>4</v>
      </c>
      <c r="D11" s="266">
        <v>4</v>
      </c>
      <c r="E11" s="265" t="s">
        <v>570</v>
      </c>
      <c r="F11" s="111"/>
      <c r="G11" s="32"/>
      <c r="M11" s="31"/>
    </row>
    <row r="12" spans="1:13" s="37" customFormat="1" ht="24" customHeight="1" thickBot="1">
      <c r="A12" s="262" t="s">
        <v>267</v>
      </c>
      <c r="B12" s="236">
        <v>3</v>
      </c>
      <c r="C12" s="236">
        <v>3</v>
      </c>
      <c r="D12" s="236">
        <v>3</v>
      </c>
      <c r="E12" s="263" t="s">
        <v>463</v>
      </c>
      <c r="F12" s="111"/>
      <c r="J12" s="38"/>
    </row>
    <row r="13" spans="1:13" s="37" customFormat="1" ht="24" customHeight="1" thickBot="1">
      <c r="A13" s="264" t="s">
        <v>268</v>
      </c>
      <c r="B13" s="266">
        <v>3</v>
      </c>
      <c r="C13" s="266">
        <v>3</v>
      </c>
      <c r="D13" s="266">
        <v>1</v>
      </c>
      <c r="E13" s="265" t="s">
        <v>464</v>
      </c>
      <c r="F13" s="111"/>
      <c r="H13" s="38"/>
    </row>
    <row r="14" spans="1:13" ht="24" customHeight="1">
      <c r="A14" s="267" t="s">
        <v>269</v>
      </c>
      <c r="B14" s="268">
        <v>1</v>
      </c>
      <c r="C14" s="268">
        <v>2</v>
      </c>
      <c r="D14" s="268">
        <v>1</v>
      </c>
      <c r="E14" s="269" t="s">
        <v>346</v>
      </c>
      <c r="F14" s="111"/>
      <c r="H14" s="32"/>
      <c r="M14" s="31"/>
    </row>
    <row r="15" spans="1:13" ht="24" customHeight="1">
      <c r="A15" s="152" t="s">
        <v>53</v>
      </c>
      <c r="B15" s="153">
        <f>SUM(B7:B14)</f>
        <v>34</v>
      </c>
      <c r="C15" s="153">
        <f t="shared" ref="C15:D15" si="0">SUM(C7:C14)</f>
        <v>35</v>
      </c>
      <c r="D15" s="153">
        <f t="shared" si="0"/>
        <v>32</v>
      </c>
      <c r="E15" s="154" t="s">
        <v>1</v>
      </c>
      <c r="I15" s="111"/>
      <c r="K15" s="32"/>
      <c r="M15" s="31"/>
    </row>
    <row r="16" spans="1:13">
      <c r="I16" s="111"/>
    </row>
    <row r="17" spans="9:9">
      <c r="I17" s="111"/>
    </row>
    <row r="18" spans="9:9">
      <c r="I18" s="111"/>
    </row>
  </sheetData>
  <mergeCells count="5">
    <mergeCell ref="A1:E1"/>
    <mergeCell ref="A2:E2"/>
    <mergeCell ref="A3:E3"/>
    <mergeCell ref="A4:E4"/>
    <mergeCell ref="A5:D5"/>
  </mergeCells>
  <printOptions horizontalCentered="1" verticalCentered="1"/>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rightToLeft="1" view="pageBreakPreview" topLeftCell="A11" zoomScaleNormal="100" zoomScaleSheetLayoutView="100" workbookViewId="0">
      <selection activeCell="H23" sqref="H23"/>
    </sheetView>
  </sheetViews>
  <sheetFormatPr defaultColWidth="9.140625" defaultRowHeight="14.25"/>
  <cols>
    <col min="1" max="1" width="20.7109375" style="162" customWidth="1"/>
    <col min="2" max="2" width="6.140625" style="162" customWidth="1"/>
    <col min="3" max="3" width="6" style="162" customWidth="1"/>
    <col min="4" max="4" width="6.140625" style="162" customWidth="1"/>
    <col min="5" max="5" width="6" style="162" customWidth="1"/>
    <col min="6" max="6" width="6.140625" style="162" customWidth="1"/>
    <col min="7" max="7" width="6" style="162" customWidth="1"/>
    <col min="8" max="8" width="6.140625" style="162" customWidth="1"/>
    <col min="9" max="9" width="6" style="170" customWidth="1"/>
    <col min="10" max="10" width="6.140625" style="170" customWidth="1"/>
    <col min="11" max="11" width="6" style="170" customWidth="1"/>
    <col min="12" max="12" width="6.140625" style="170" customWidth="1"/>
    <col min="13" max="13" width="6" style="162" customWidth="1"/>
    <col min="14" max="14" width="6.140625" style="162" customWidth="1"/>
    <col min="15" max="15" width="6" style="162" customWidth="1"/>
    <col min="16" max="16" width="6.140625" style="162" customWidth="1"/>
    <col min="17" max="17" width="6" style="162" customWidth="1"/>
    <col min="18" max="21" width="7.140625" style="162" customWidth="1"/>
    <col min="22" max="22" width="20.7109375" style="162" customWidth="1"/>
    <col min="23" max="16384" width="9.140625" style="162"/>
  </cols>
  <sheetData>
    <row r="1" spans="1:32" s="158" customFormat="1" ht="21" customHeight="1">
      <c r="A1" s="701" t="s">
        <v>485</v>
      </c>
      <c r="B1" s="701"/>
      <c r="C1" s="701"/>
      <c r="D1" s="701"/>
      <c r="E1" s="701"/>
      <c r="F1" s="701"/>
      <c r="G1" s="701"/>
      <c r="H1" s="701"/>
      <c r="I1" s="701"/>
      <c r="J1" s="701"/>
      <c r="K1" s="701"/>
      <c r="L1" s="701"/>
      <c r="M1" s="701"/>
      <c r="N1" s="701"/>
      <c r="O1" s="701"/>
      <c r="P1" s="701"/>
      <c r="Q1" s="701"/>
      <c r="R1" s="701"/>
      <c r="S1" s="701"/>
      <c r="T1" s="701"/>
      <c r="U1" s="701"/>
      <c r="V1" s="701"/>
      <c r="W1" s="17"/>
      <c r="X1" s="17"/>
      <c r="Y1" s="17"/>
      <c r="Z1" s="17"/>
      <c r="AA1" s="17"/>
      <c r="AB1" s="17"/>
      <c r="AC1" s="17"/>
      <c r="AD1" s="17"/>
      <c r="AE1" s="17"/>
      <c r="AF1" s="157"/>
    </row>
    <row r="2" spans="1:32" s="158" customFormat="1" ht="13.5" customHeight="1">
      <c r="A2" s="702">
        <v>2021</v>
      </c>
      <c r="B2" s="702"/>
      <c r="C2" s="702"/>
      <c r="D2" s="702"/>
      <c r="E2" s="702"/>
      <c r="F2" s="702"/>
      <c r="G2" s="702"/>
      <c r="H2" s="702"/>
      <c r="I2" s="702"/>
      <c r="J2" s="702"/>
      <c r="K2" s="702"/>
      <c r="L2" s="702"/>
      <c r="M2" s="702"/>
      <c r="N2" s="702"/>
      <c r="O2" s="702"/>
      <c r="P2" s="702"/>
      <c r="Q2" s="702"/>
      <c r="R2" s="702"/>
      <c r="S2" s="702"/>
      <c r="T2" s="702"/>
      <c r="U2" s="702"/>
      <c r="V2" s="702"/>
      <c r="W2" s="17"/>
      <c r="X2" s="17"/>
      <c r="Y2" s="17"/>
      <c r="Z2" s="17"/>
      <c r="AA2" s="17"/>
      <c r="AB2" s="17"/>
      <c r="AC2" s="17"/>
      <c r="AD2" s="17"/>
      <c r="AE2" s="17"/>
      <c r="AF2" s="157"/>
    </row>
    <row r="3" spans="1:32" s="158" customFormat="1" ht="39" customHeight="1">
      <c r="A3" s="703" t="s">
        <v>486</v>
      </c>
      <c r="B3" s="704"/>
      <c r="C3" s="704"/>
      <c r="D3" s="704"/>
      <c r="E3" s="704"/>
      <c r="F3" s="704"/>
      <c r="G3" s="704"/>
      <c r="H3" s="704"/>
      <c r="I3" s="704"/>
      <c r="J3" s="704"/>
      <c r="K3" s="704"/>
      <c r="L3" s="704"/>
      <c r="M3" s="704"/>
      <c r="N3" s="704"/>
      <c r="O3" s="704"/>
      <c r="P3" s="704"/>
      <c r="Q3" s="704"/>
      <c r="R3" s="704"/>
      <c r="S3" s="704"/>
      <c r="T3" s="704"/>
      <c r="U3" s="704"/>
      <c r="V3" s="704"/>
      <c r="W3" s="17"/>
      <c r="X3" s="17"/>
      <c r="Y3" s="17"/>
      <c r="Z3" s="17"/>
      <c r="AA3" s="17"/>
      <c r="AB3" s="17"/>
      <c r="AC3" s="17"/>
      <c r="AD3" s="17"/>
      <c r="AE3" s="17"/>
      <c r="AF3" s="157"/>
    </row>
    <row r="4" spans="1:32" s="158" customFormat="1" ht="18.75" customHeight="1">
      <c r="A4" s="704">
        <v>2021</v>
      </c>
      <c r="B4" s="704"/>
      <c r="C4" s="704"/>
      <c r="D4" s="704"/>
      <c r="E4" s="704"/>
      <c r="F4" s="704"/>
      <c r="G4" s="704"/>
      <c r="H4" s="704"/>
      <c r="I4" s="704"/>
      <c r="J4" s="704"/>
      <c r="K4" s="704"/>
      <c r="L4" s="704"/>
      <c r="M4" s="704"/>
      <c r="N4" s="704"/>
      <c r="O4" s="704"/>
      <c r="P4" s="704"/>
      <c r="Q4" s="704"/>
      <c r="R4" s="704"/>
      <c r="S4" s="704"/>
      <c r="T4" s="704"/>
      <c r="U4" s="704"/>
      <c r="V4" s="704"/>
      <c r="W4" s="17"/>
      <c r="X4" s="17"/>
      <c r="Y4" s="17"/>
      <c r="Z4" s="17"/>
      <c r="AA4" s="17"/>
      <c r="AB4" s="17"/>
      <c r="AC4" s="17"/>
      <c r="AD4" s="17"/>
      <c r="AE4" s="17"/>
      <c r="AF4" s="157"/>
    </row>
    <row r="5" spans="1:32" ht="15" customHeight="1">
      <c r="A5" s="288" t="s">
        <v>504</v>
      </c>
      <c r="B5" s="249"/>
      <c r="C5" s="249"/>
      <c r="D5" s="249"/>
      <c r="E5" s="249"/>
      <c r="F5" s="249"/>
      <c r="G5" s="249"/>
      <c r="H5" s="249"/>
      <c r="I5" s="72"/>
      <c r="J5" s="72"/>
      <c r="K5" s="72"/>
      <c r="L5" s="159"/>
      <c r="M5" s="159"/>
      <c r="N5" s="159"/>
      <c r="O5" s="159"/>
      <c r="P5" s="159"/>
      <c r="Q5" s="159"/>
      <c r="R5" s="159"/>
      <c r="S5" s="159"/>
      <c r="T5" s="160"/>
      <c r="U5" s="160"/>
      <c r="V5" s="160" t="s">
        <v>505</v>
      </c>
      <c r="W5" s="2"/>
      <c r="X5" s="2"/>
      <c r="Y5" s="2"/>
      <c r="Z5" s="2"/>
      <c r="AA5" s="2"/>
      <c r="AB5" s="2"/>
      <c r="AC5" s="2"/>
      <c r="AD5" s="2"/>
      <c r="AE5" s="2"/>
      <c r="AF5" s="161"/>
    </row>
    <row r="6" spans="1:32" ht="21" customHeight="1">
      <c r="A6" s="705" t="s">
        <v>619</v>
      </c>
      <c r="B6" s="708" t="s">
        <v>273</v>
      </c>
      <c r="C6" s="709"/>
      <c r="D6" s="709"/>
      <c r="E6" s="710"/>
      <c r="F6" s="711" t="s">
        <v>390</v>
      </c>
      <c r="G6" s="712"/>
      <c r="H6" s="712"/>
      <c r="I6" s="713"/>
      <c r="J6" s="711" t="s">
        <v>393</v>
      </c>
      <c r="K6" s="712"/>
      <c r="L6" s="712"/>
      <c r="M6" s="713"/>
      <c r="N6" s="711" t="s">
        <v>392</v>
      </c>
      <c r="O6" s="712"/>
      <c r="P6" s="712"/>
      <c r="Q6" s="713"/>
      <c r="R6" s="714" t="s">
        <v>0</v>
      </c>
      <c r="S6" s="715"/>
      <c r="T6" s="715"/>
      <c r="U6" s="716"/>
      <c r="V6" s="717" t="s">
        <v>620</v>
      </c>
      <c r="W6" s="2"/>
      <c r="X6" s="2"/>
      <c r="Y6" s="2"/>
      <c r="Z6" s="2"/>
      <c r="AA6" s="2"/>
      <c r="AB6" s="2"/>
      <c r="AC6" s="2"/>
      <c r="AD6" s="2"/>
      <c r="AE6" s="2"/>
    </row>
    <row r="7" spans="1:32" ht="16.5" customHeight="1">
      <c r="A7" s="705"/>
      <c r="B7" s="719" t="s">
        <v>391</v>
      </c>
      <c r="C7" s="720"/>
      <c r="D7" s="720"/>
      <c r="E7" s="721"/>
      <c r="F7" s="711"/>
      <c r="G7" s="712"/>
      <c r="H7" s="712"/>
      <c r="I7" s="713"/>
      <c r="J7" s="711"/>
      <c r="K7" s="712"/>
      <c r="L7" s="712"/>
      <c r="M7" s="713"/>
      <c r="N7" s="711"/>
      <c r="O7" s="712"/>
      <c r="P7" s="712"/>
      <c r="Q7" s="713"/>
      <c r="R7" s="722" t="s">
        <v>1</v>
      </c>
      <c r="S7" s="723"/>
      <c r="T7" s="723"/>
      <c r="U7" s="724"/>
      <c r="V7" s="718"/>
      <c r="W7" s="2"/>
      <c r="X7" s="2"/>
      <c r="Y7" s="2"/>
      <c r="Z7" s="2"/>
      <c r="AA7" s="2"/>
      <c r="AB7" s="2"/>
      <c r="AC7" s="2"/>
      <c r="AD7" s="2"/>
      <c r="AE7" s="2"/>
    </row>
    <row r="8" spans="1:32" ht="15.75" customHeight="1">
      <c r="A8" s="706"/>
      <c r="B8" s="699" t="s">
        <v>270</v>
      </c>
      <c r="C8" s="699"/>
      <c r="D8" s="698" t="s">
        <v>271</v>
      </c>
      <c r="E8" s="698"/>
      <c r="F8" s="698" t="s">
        <v>270</v>
      </c>
      <c r="G8" s="698"/>
      <c r="H8" s="698" t="s">
        <v>271</v>
      </c>
      <c r="I8" s="698"/>
      <c r="J8" s="698" t="s">
        <v>270</v>
      </c>
      <c r="K8" s="698"/>
      <c r="L8" s="698" t="s">
        <v>271</v>
      </c>
      <c r="M8" s="698"/>
      <c r="N8" s="698" t="s">
        <v>270</v>
      </c>
      <c r="O8" s="698"/>
      <c r="P8" s="698" t="s">
        <v>271</v>
      </c>
      <c r="Q8" s="698"/>
      <c r="R8" s="698" t="s">
        <v>270</v>
      </c>
      <c r="S8" s="698"/>
      <c r="T8" s="698" t="s">
        <v>271</v>
      </c>
      <c r="U8" s="698"/>
      <c r="V8" s="718"/>
      <c r="W8" s="2"/>
      <c r="X8" s="2"/>
      <c r="Y8" s="2"/>
      <c r="Z8" s="2"/>
      <c r="AA8" s="2"/>
      <c r="AB8" s="2"/>
      <c r="AC8" s="2"/>
      <c r="AD8" s="2"/>
      <c r="AE8" s="2"/>
    </row>
    <row r="9" spans="1:32" ht="15.75" customHeight="1">
      <c r="A9" s="706"/>
      <c r="B9" s="725" t="s">
        <v>359</v>
      </c>
      <c r="C9" s="725"/>
      <c r="D9" s="700" t="s">
        <v>360</v>
      </c>
      <c r="E9" s="700"/>
      <c r="F9" s="725" t="s">
        <v>359</v>
      </c>
      <c r="G9" s="725"/>
      <c r="H9" s="700" t="s">
        <v>360</v>
      </c>
      <c r="I9" s="700"/>
      <c r="J9" s="725" t="s">
        <v>359</v>
      </c>
      <c r="K9" s="725"/>
      <c r="L9" s="700" t="s">
        <v>360</v>
      </c>
      <c r="M9" s="700"/>
      <c r="N9" s="725" t="s">
        <v>359</v>
      </c>
      <c r="O9" s="725"/>
      <c r="P9" s="700" t="s">
        <v>360</v>
      </c>
      <c r="Q9" s="700"/>
      <c r="R9" s="725" t="s">
        <v>359</v>
      </c>
      <c r="S9" s="725"/>
      <c r="T9" s="700" t="s">
        <v>360</v>
      </c>
      <c r="U9" s="700"/>
      <c r="V9" s="718"/>
      <c r="W9" s="2"/>
      <c r="X9" s="2"/>
      <c r="Y9" s="2"/>
      <c r="Z9" s="2"/>
      <c r="AA9" s="2"/>
      <c r="AB9" s="2"/>
      <c r="AC9" s="2"/>
      <c r="AD9" s="2"/>
      <c r="AE9" s="2"/>
    </row>
    <row r="10" spans="1:32" ht="15.75" customHeight="1">
      <c r="A10" s="706"/>
      <c r="B10" s="163" t="s">
        <v>272</v>
      </c>
      <c r="C10" s="163" t="s">
        <v>39</v>
      </c>
      <c r="D10" s="163" t="s">
        <v>272</v>
      </c>
      <c r="E10" s="163" t="s">
        <v>39</v>
      </c>
      <c r="F10" s="163" t="s">
        <v>272</v>
      </c>
      <c r="G10" s="163" t="s">
        <v>39</v>
      </c>
      <c r="H10" s="163" t="s">
        <v>272</v>
      </c>
      <c r="I10" s="163" t="s">
        <v>39</v>
      </c>
      <c r="J10" s="163" t="s">
        <v>272</v>
      </c>
      <c r="K10" s="163" t="s">
        <v>39</v>
      </c>
      <c r="L10" s="163" t="s">
        <v>272</v>
      </c>
      <c r="M10" s="163" t="s">
        <v>39</v>
      </c>
      <c r="N10" s="163" t="s">
        <v>272</v>
      </c>
      <c r="O10" s="163" t="s">
        <v>39</v>
      </c>
      <c r="P10" s="163" t="s">
        <v>272</v>
      </c>
      <c r="Q10" s="163" t="s">
        <v>39</v>
      </c>
      <c r="R10" s="163" t="s">
        <v>272</v>
      </c>
      <c r="S10" s="163" t="s">
        <v>39</v>
      </c>
      <c r="T10" s="163" t="s">
        <v>272</v>
      </c>
      <c r="U10" s="163" t="s">
        <v>39</v>
      </c>
      <c r="V10" s="718"/>
    </row>
    <row r="11" spans="1:32" s="164" customFormat="1" ht="14.25" customHeight="1">
      <c r="A11" s="707"/>
      <c r="B11" s="561" t="s">
        <v>69</v>
      </c>
      <c r="C11" s="561" t="s">
        <v>70</v>
      </c>
      <c r="D11" s="561" t="s">
        <v>69</v>
      </c>
      <c r="E11" s="561" t="s">
        <v>70</v>
      </c>
      <c r="F11" s="561" t="s">
        <v>69</v>
      </c>
      <c r="G11" s="561" t="s">
        <v>70</v>
      </c>
      <c r="H11" s="561" t="s">
        <v>69</v>
      </c>
      <c r="I11" s="561" t="s">
        <v>70</v>
      </c>
      <c r="J11" s="561" t="s">
        <v>69</v>
      </c>
      <c r="K11" s="561" t="s">
        <v>70</v>
      </c>
      <c r="L11" s="561" t="s">
        <v>69</v>
      </c>
      <c r="M11" s="561" t="s">
        <v>70</v>
      </c>
      <c r="N11" s="561" t="s">
        <v>69</v>
      </c>
      <c r="O11" s="561" t="s">
        <v>70</v>
      </c>
      <c r="P11" s="561" t="s">
        <v>69</v>
      </c>
      <c r="Q11" s="561" t="s">
        <v>70</v>
      </c>
      <c r="R11" s="561" t="s">
        <v>69</v>
      </c>
      <c r="S11" s="561" t="s">
        <v>70</v>
      </c>
      <c r="T11" s="561" t="s">
        <v>69</v>
      </c>
      <c r="U11" s="561" t="s">
        <v>70</v>
      </c>
      <c r="V11" s="718"/>
    </row>
    <row r="12" spans="1:32" s="167" customFormat="1" ht="15" thickBot="1">
      <c r="A12" s="565" t="s">
        <v>276</v>
      </c>
      <c r="B12" s="452">
        <v>105</v>
      </c>
      <c r="C12" s="452">
        <v>464</v>
      </c>
      <c r="D12" s="452">
        <v>82</v>
      </c>
      <c r="E12" s="452">
        <v>691</v>
      </c>
      <c r="F12" s="452">
        <v>75</v>
      </c>
      <c r="G12" s="452">
        <v>414</v>
      </c>
      <c r="H12" s="452">
        <v>96</v>
      </c>
      <c r="I12" s="452">
        <v>513</v>
      </c>
      <c r="J12" s="452">
        <v>71</v>
      </c>
      <c r="K12" s="452">
        <v>533</v>
      </c>
      <c r="L12" s="452">
        <v>82</v>
      </c>
      <c r="M12" s="452">
        <v>661</v>
      </c>
      <c r="N12" s="452">
        <v>35</v>
      </c>
      <c r="O12" s="452">
        <v>393</v>
      </c>
      <c r="P12" s="452">
        <v>38</v>
      </c>
      <c r="Q12" s="452">
        <v>326</v>
      </c>
      <c r="R12" s="510">
        <f t="shared" ref="R12:R29" si="0">N12+J12+F12+B12</f>
        <v>286</v>
      </c>
      <c r="S12" s="510">
        <f t="shared" ref="S12:S29" si="1">O12+K12+G12+C12</f>
        <v>1804</v>
      </c>
      <c r="T12" s="510">
        <f t="shared" ref="T12:T29" si="2">P12+L12+H12+D12</f>
        <v>298</v>
      </c>
      <c r="U12" s="510">
        <f t="shared" ref="U12:U29" si="3">Q12+M12+I12+E12</f>
        <v>2191</v>
      </c>
      <c r="V12" s="566" t="s">
        <v>347</v>
      </c>
    </row>
    <row r="13" spans="1:32" s="165" customFormat="1" ht="15" thickBot="1">
      <c r="A13" s="168" t="s">
        <v>277</v>
      </c>
      <c r="B13" s="453">
        <v>105</v>
      </c>
      <c r="C13" s="453">
        <v>228</v>
      </c>
      <c r="D13" s="453">
        <v>141</v>
      </c>
      <c r="E13" s="453">
        <v>124</v>
      </c>
      <c r="F13" s="453">
        <v>168</v>
      </c>
      <c r="G13" s="453">
        <v>344</v>
      </c>
      <c r="H13" s="453">
        <v>134</v>
      </c>
      <c r="I13" s="453">
        <v>269</v>
      </c>
      <c r="J13" s="453">
        <v>50</v>
      </c>
      <c r="K13" s="453">
        <v>200</v>
      </c>
      <c r="L13" s="453">
        <v>60</v>
      </c>
      <c r="M13" s="453">
        <v>264</v>
      </c>
      <c r="N13" s="453">
        <v>48</v>
      </c>
      <c r="O13" s="453">
        <v>106</v>
      </c>
      <c r="P13" s="453">
        <v>52</v>
      </c>
      <c r="Q13" s="453">
        <v>172</v>
      </c>
      <c r="R13" s="511">
        <f t="shared" si="0"/>
        <v>371</v>
      </c>
      <c r="S13" s="511">
        <f t="shared" si="1"/>
        <v>878</v>
      </c>
      <c r="T13" s="511">
        <f t="shared" si="2"/>
        <v>387</v>
      </c>
      <c r="U13" s="511">
        <f t="shared" si="3"/>
        <v>829</v>
      </c>
      <c r="V13" s="141" t="s">
        <v>348</v>
      </c>
    </row>
    <row r="14" spans="1:32" s="167" customFormat="1" ht="26.25" thickBot="1">
      <c r="A14" s="166" t="s">
        <v>278</v>
      </c>
      <c r="B14" s="454">
        <v>43</v>
      </c>
      <c r="C14" s="454">
        <v>165</v>
      </c>
      <c r="D14" s="454">
        <v>35</v>
      </c>
      <c r="E14" s="454">
        <v>150</v>
      </c>
      <c r="F14" s="454">
        <v>29</v>
      </c>
      <c r="G14" s="454">
        <v>185</v>
      </c>
      <c r="H14" s="454">
        <v>31</v>
      </c>
      <c r="I14" s="454">
        <v>140</v>
      </c>
      <c r="J14" s="454">
        <v>4</v>
      </c>
      <c r="K14" s="454">
        <v>150</v>
      </c>
      <c r="L14" s="454">
        <v>5</v>
      </c>
      <c r="M14" s="454">
        <v>114</v>
      </c>
      <c r="N14" s="454">
        <v>1</v>
      </c>
      <c r="O14" s="454">
        <v>104</v>
      </c>
      <c r="P14" s="454">
        <v>1</v>
      </c>
      <c r="Q14" s="454">
        <v>97</v>
      </c>
      <c r="R14" s="512">
        <f t="shared" si="0"/>
        <v>77</v>
      </c>
      <c r="S14" s="512">
        <f t="shared" si="1"/>
        <v>604</v>
      </c>
      <c r="T14" s="512">
        <f t="shared" si="2"/>
        <v>72</v>
      </c>
      <c r="U14" s="512">
        <f t="shared" si="3"/>
        <v>501</v>
      </c>
      <c r="V14" s="142" t="s">
        <v>349</v>
      </c>
    </row>
    <row r="15" spans="1:32" s="165" customFormat="1" ht="26.25" thickBot="1">
      <c r="A15" s="168" t="s">
        <v>279</v>
      </c>
      <c r="B15" s="453">
        <v>20</v>
      </c>
      <c r="C15" s="453">
        <v>177</v>
      </c>
      <c r="D15" s="453">
        <v>20</v>
      </c>
      <c r="E15" s="453">
        <v>148</v>
      </c>
      <c r="F15" s="453">
        <v>25</v>
      </c>
      <c r="G15" s="453">
        <v>149</v>
      </c>
      <c r="H15" s="453">
        <v>38</v>
      </c>
      <c r="I15" s="453">
        <v>127</v>
      </c>
      <c r="J15" s="453">
        <v>15</v>
      </c>
      <c r="K15" s="453">
        <v>117</v>
      </c>
      <c r="L15" s="453">
        <v>11</v>
      </c>
      <c r="M15" s="453">
        <v>118</v>
      </c>
      <c r="N15" s="453">
        <v>25</v>
      </c>
      <c r="O15" s="453">
        <v>122</v>
      </c>
      <c r="P15" s="453">
        <v>20</v>
      </c>
      <c r="Q15" s="453">
        <v>121</v>
      </c>
      <c r="R15" s="511">
        <f t="shared" si="0"/>
        <v>85</v>
      </c>
      <c r="S15" s="511">
        <f t="shared" si="1"/>
        <v>565</v>
      </c>
      <c r="T15" s="511">
        <f t="shared" si="2"/>
        <v>89</v>
      </c>
      <c r="U15" s="511">
        <f t="shared" si="3"/>
        <v>514</v>
      </c>
      <c r="V15" s="141" t="s">
        <v>466</v>
      </c>
    </row>
    <row r="16" spans="1:32" s="167" customFormat="1" ht="26.25" thickBot="1">
      <c r="A16" s="166" t="s">
        <v>580</v>
      </c>
      <c r="B16" s="454">
        <v>23</v>
      </c>
      <c r="C16" s="454">
        <v>35</v>
      </c>
      <c r="D16" s="454">
        <v>31</v>
      </c>
      <c r="E16" s="454">
        <v>41</v>
      </c>
      <c r="F16" s="454">
        <v>25</v>
      </c>
      <c r="G16" s="454">
        <v>219</v>
      </c>
      <c r="H16" s="454">
        <v>28</v>
      </c>
      <c r="I16" s="454">
        <v>184</v>
      </c>
      <c r="J16" s="454">
        <v>47</v>
      </c>
      <c r="K16" s="454">
        <v>201</v>
      </c>
      <c r="L16" s="454">
        <v>50</v>
      </c>
      <c r="M16" s="454">
        <v>205</v>
      </c>
      <c r="N16" s="454">
        <v>8</v>
      </c>
      <c r="O16" s="454">
        <v>130</v>
      </c>
      <c r="P16" s="454">
        <v>4</v>
      </c>
      <c r="Q16" s="454">
        <v>90</v>
      </c>
      <c r="R16" s="512">
        <f t="shared" si="0"/>
        <v>103</v>
      </c>
      <c r="S16" s="512">
        <f t="shared" si="1"/>
        <v>585</v>
      </c>
      <c r="T16" s="512">
        <f t="shared" si="2"/>
        <v>113</v>
      </c>
      <c r="U16" s="512">
        <f t="shared" si="3"/>
        <v>520</v>
      </c>
      <c r="V16" s="142" t="s">
        <v>467</v>
      </c>
    </row>
    <row r="17" spans="1:22" s="165" customFormat="1" ht="15" thickBot="1">
      <c r="A17" s="168" t="s">
        <v>274</v>
      </c>
      <c r="B17" s="453">
        <v>0</v>
      </c>
      <c r="C17" s="453">
        <v>4</v>
      </c>
      <c r="D17" s="453">
        <v>0</v>
      </c>
      <c r="E17" s="453">
        <v>0</v>
      </c>
      <c r="F17" s="453">
        <v>0</v>
      </c>
      <c r="G17" s="453">
        <v>1</v>
      </c>
      <c r="H17" s="453">
        <v>0</v>
      </c>
      <c r="I17" s="453">
        <v>0</v>
      </c>
      <c r="J17" s="453">
        <v>0</v>
      </c>
      <c r="K17" s="453">
        <v>5</v>
      </c>
      <c r="L17" s="453">
        <v>0</v>
      </c>
      <c r="M17" s="453">
        <v>7</v>
      </c>
      <c r="N17" s="453">
        <v>0</v>
      </c>
      <c r="O17" s="453">
        <v>6</v>
      </c>
      <c r="P17" s="453">
        <v>0</v>
      </c>
      <c r="Q17" s="453">
        <v>13</v>
      </c>
      <c r="R17" s="511">
        <f t="shared" si="0"/>
        <v>0</v>
      </c>
      <c r="S17" s="511">
        <f t="shared" si="1"/>
        <v>16</v>
      </c>
      <c r="T17" s="511">
        <f t="shared" si="2"/>
        <v>0</v>
      </c>
      <c r="U17" s="511">
        <f t="shared" si="3"/>
        <v>20</v>
      </c>
      <c r="V17" s="141" t="s">
        <v>364</v>
      </c>
    </row>
    <row r="18" spans="1:22" s="167" customFormat="1" ht="15" thickBot="1">
      <c r="A18" s="166" t="s">
        <v>280</v>
      </c>
      <c r="B18" s="454">
        <v>0</v>
      </c>
      <c r="C18" s="454">
        <v>0</v>
      </c>
      <c r="D18" s="454">
        <v>0</v>
      </c>
      <c r="E18" s="454">
        <v>0</v>
      </c>
      <c r="F18" s="454">
        <v>0</v>
      </c>
      <c r="G18" s="454">
        <v>0</v>
      </c>
      <c r="H18" s="454">
        <v>0</v>
      </c>
      <c r="I18" s="454">
        <v>0</v>
      </c>
      <c r="J18" s="454">
        <v>0</v>
      </c>
      <c r="K18" s="454">
        <v>0</v>
      </c>
      <c r="L18" s="454">
        <v>0</v>
      </c>
      <c r="M18" s="454">
        <v>0</v>
      </c>
      <c r="N18" s="454">
        <v>0</v>
      </c>
      <c r="O18" s="454">
        <v>0</v>
      </c>
      <c r="P18" s="454">
        <v>0</v>
      </c>
      <c r="Q18" s="454">
        <v>0</v>
      </c>
      <c r="R18" s="512">
        <f t="shared" si="0"/>
        <v>0</v>
      </c>
      <c r="S18" s="512">
        <f>O18+K18+G18+C18</f>
        <v>0</v>
      </c>
      <c r="T18" s="512">
        <f t="shared" si="2"/>
        <v>0</v>
      </c>
      <c r="U18" s="512">
        <f t="shared" si="3"/>
        <v>0</v>
      </c>
      <c r="V18" s="142" t="s">
        <v>350</v>
      </c>
    </row>
    <row r="19" spans="1:22" s="165" customFormat="1" ht="15" thickBot="1">
      <c r="A19" s="168" t="s">
        <v>281</v>
      </c>
      <c r="B19" s="453">
        <v>65</v>
      </c>
      <c r="C19" s="453">
        <v>62</v>
      </c>
      <c r="D19" s="453">
        <v>40</v>
      </c>
      <c r="E19" s="453">
        <v>145</v>
      </c>
      <c r="F19" s="453">
        <v>20</v>
      </c>
      <c r="G19" s="453">
        <v>213</v>
      </c>
      <c r="H19" s="453">
        <v>18</v>
      </c>
      <c r="I19" s="453">
        <v>297</v>
      </c>
      <c r="J19" s="453">
        <v>2</v>
      </c>
      <c r="K19" s="453">
        <v>370</v>
      </c>
      <c r="L19" s="453">
        <v>3</v>
      </c>
      <c r="M19" s="453">
        <v>383</v>
      </c>
      <c r="N19" s="453">
        <v>1</v>
      </c>
      <c r="O19" s="453">
        <v>277</v>
      </c>
      <c r="P19" s="453">
        <v>2</v>
      </c>
      <c r="Q19" s="453">
        <v>379</v>
      </c>
      <c r="R19" s="511">
        <f t="shared" si="0"/>
        <v>88</v>
      </c>
      <c r="S19" s="511">
        <f t="shared" si="1"/>
        <v>922</v>
      </c>
      <c r="T19" s="511">
        <f t="shared" si="2"/>
        <v>63</v>
      </c>
      <c r="U19" s="511">
        <f t="shared" si="3"/>
        <v>1204</v>
      </c>
      <c r="V19" s="141" t="s">
        <v>351</v>
      </c>
    </row>
    <row r="20" spans="1:22" s="167" customFormat="1" ht="23.25" thickBot="1">
      <c r="A20" s="166" t="s">
        <v>282</v>
      </c>
      <c r="B20" s="454">
        <v>57</v>
      </c>
      <c r="C20" s="454">
        <v>47</v>
      </c>
      <c r="D20" s="454">
        <v>63</v>
      </c>
      <c r="E20" s="454">
        <v>57</v>
      </c>
      <c r="F20" s="454">
        <v>25</v>
      </c>
      <c r="G20" s="454">
        <v>37</v>
      </c>
      <c r="H20" s="454">
        <v>20</v>
      </c>
      <c r="I20" s="454">
        <v>33</v>
      </c>
      <c r="J20" s="454">
        <v>0</v>
      </c>
      <c r="K20" s="454">
        <v>28</v>
      </c>
      <c r="L20" s="454">
        <v>0</v>
      </c>
      <c r="M20" s="454">
        <v>15</v>
      </c>
      <c r="N20" s="454">
        <v>0</v>
      </c>
      <c r="O20" s="454">
        <v>35</v>
      </c>
      <c r="P20" s="454">
        <v>0</v>
      </c>
      <c r="Q20" s="454">
        <v>25</v>
      </c>
      <c r="R20" s="512">
        <f t="shared" si="0"/>
        <v>82</v>
      </c>
      <c r="S20" s="512">
        <f t="shared" si="1"/>
        <v>147</v>
      </c>
      <c r="T20" s="512">
        <f t="shared" si="2"/>
        <v>83</v>
      </c>
      <c r="U20" s="512">
        <f t="shared" si="3"/>
        <v>130</v>
      </c>
      <c r="V20" s="142" t="s">
        <v>425</v>
      </c>
    </row>
    <row r="21" spans="1:22" s="165" customFormat="1" ht="15" thickBot="1">
      <c r="A21" s="168" t="s">
        <v>283</v>
      </c>
      <c r="B21" s="453">
        <v>24</v>
      </c>
      <c r="C21" s="453">
        <v>23</v>
      </c>
      <c r="D21" s="453">
        <v>30</v>
      </c>
      <c r="E21" s="453">
        <v>20</v>
      </c>
      <c r="F21" s="453">
        <v>171</v>
      </c>
      <c r="G21" s="453">
        <v>1</v>
      </c>
      <c r="H21" s="453">
        <v>119</v>
      </c>
      <c r="I21" s="453">
        <v>0</v>
      </c>
      <c r="J21" s="453">
        <v>212</v>
      </c>
      <c r="K21" s="453">
        <v>0</v>
      </c>
      <c r="L21" s="453">
        <v>158</v>
      </c>
      <c r="M21" s="453">
        <v>0</v>
      </c>
      <c r="N21" s="453">
        <v>81</v>
      </c>
      <c r="O21" s="453">
        <v>0</v>
      </c>
      <c r="P21" s="453">
        <v>52</v>
      </c>
      <c r="Q21" s="453">
        <v>0</v>
      </c>
      <c r="R21" s="511">
        <f t="shared" si="0"/>
        <v>488</v>
      </c>
      <c r="S21" s="511">
        <f t="shared" si="1"/>
        <v>24</v>
      </c>
      <c r="T21" s="511">
        <f t="shared" si="2"/>
        <v>359</v>
      </c>
      <c r="U21" s="511">
        <f t="shared" si="3"/>
        <v>20</v>
      </c>
      <c r="V21" s="141" t="s">
        <v>422</v>
      </c>
    </row>
    <row r="22" spans="1:22" s="167" customFormat="1" ht="26.25" thickBot="1">
      <c r="A22" s="166" t="s">
        <v>465</v>
      </c>
      <c r="B22" s="454">
        <v>46</v>
      </c>
      <c r="C22" s="454">
        <v>25</v>
      </c>
      <c r="D22" s="454">
        <v>54</v>
      </c>
      <c r="E22" s="454">
        <v>26</v>
      </c>
      <c r="F22" s="454">
        <v>50</v>
      </c>
      <c r="G22" s="454">
        <v>154</v>
      </c>
      <c r="H22" s="454">
        <v>50</v>
      </c>
      <c r="I22" s="454">
        <v>136</v>
      </c>
      <c r="J22" s="454">
        <v>15</v>
      </c>
      <c r="K22" s="454">
        <v>129</v>
      </c>
      <c r="L22" s="454">
        <v>14</v>
      </c>
      <c r="M22" s="454">
        <v>113</v>
      </c>
      <c r="N22" s="454">
        <v>2</v>
      </c>
      <c r="O22" s="454">
        <v>83</v>
      </c>
      <c r="P22" s="454">
        <v>1</v>
      </c>
      <c r="Q22" s="454">
        <v>79</v>
      </c>
      <c r="R22" s="512">
        <f t="shared" si="0"/>
        <v>113</v>
      </c>
      <c r="S22" s="512">
        <f t="shared" si="1"/>
        <v>391</v>
      </c>
      <c r="T22" s="512">
        <f t="shared" si="2"/>
        <v>119</v>
      </c>
      <c r="U22" s="512">
        <f t="shared" si="3"/>
        <v>354</v>
      </c>
      <c r="V22" s="142" t="s">
        <v>423</v>
      </c>
    </row>
    <row r="23" spans="1:22" s="165" customFormat="1" ht="15" thickBot="1">
      <c r="A23" s="168" t="s">
        <v>284</v>
      </c>
      <c r="B23" s="453">
        <v>0</v>
      </c>
      <c r="C23" s="453">
        <v>0</v>
      </c>
      <c r="D23" s="453">
        <v>0</v>
      </c>
      <c r="E23" s="453">
        <v>0</v>
      </c>
      <c r="F23" s="453">
        <v>6</v>
      </c>
      <c r="G23" s="453">
        <v>0</v>
      </c>
      <c r="H23" s="453">
        <v>7</v>
      </c>
      <c r="I23" s="453">
        <v>0</v>
      </c>
      <c r="J23" s="453">
        <v>1</v>
      </c>
      <c r="K23" s="453">
        <v>33</v>
      </c>
      <c r="L23" s="453">
        <v>2</v>
      </c>
      <c r="M23" s="453">
        <v>20</v>
      </c>
      <c r="N23" s="453">
        <v>1</v>
      </c>
      <c r="O23" s="453">
        <v>34</v>
      </c>
      <c r="P23" s="453">
        <v>2</v>
      </c>
      <c r="Q23" s="453">
        <v>30</v>
      </c>
      <c r="R23" s="511">
        <f t="shared" si="0"/>
        <v>8</v>
      </c>
      <c r="S23" s="511">
        <f t="shared" si="1"/>
        <v>67</v>
      </c>
      <c r="T23" s="511">
        <f t="shared" si="2"/>
        <v>11</v>
      </c>
      <c r="U23" s="511">
        <f t="shared" si="3"/>
        <v>50</v>
      </c>
      <c r="V23" s="141" t="s">
        <v>353</v>
      </c>
    </row>
    <row r="24" spans="1:22" s="167" customFormat="1" ht="15" thickBot="1">
      <c r="A24" s="166" t="s">
        <v>285</v>
      </c>
      <c r="B24" s="454">
        <v>115</v>
      </c>
      <c r="C24" s="454">
        <v>186</v>
      </c>
      <c r="D24" s="454">
        <v>170</v>
      </c>
      <c r="E24" s="454">
        <v>332</v>
      </c>
      <c r="F24" s="454">
        <v>55</v>
      </c>
      <c r="G24" s="454">
        <v>223</v>
      </c>
      <c r="H24" s="454">
        <v>57</v>
      </c>
      <c r="I24" s="454">
        <v>253</v>
      </c>
      <c r="J24" s="454">
        <v>25</v>
      </c>
      <c r="K24" s="454">
        <v>411</v>
      </c>
      <c r="L24" s="454">
        <v>25</v>
      </c>
      <c r="M24" s="454">
        <v>290</v>
      </c>
      <c r="N24" s="454">
        <v>18</v>
      </c>
      <c r="O24" s="454">
        <v>309</v>
      </c>
      <c r="P24" s="454">
        <v>18</v>
      </c>
      <c r="Q24" s="454">
        <v>172</v>
      </c>
      <c r="R24" s="512">
        <f t="shared" si="0"/>
        <v>213</v>
      </c>
      <c r="S24" s="512">
        <f t="shared" si="1"/>
        <v>1129</v>
      </c>
      <c r="T24" s="512">
        <f t="shared" si="2"/>
        <v>270</v>
      </c>
      <c r="U24" s="512">
        <f t="shared" si="3"/>
        <v>1047</v>
      </c>
      <c r="V24" s="142" t="s">
        <v>354</v>
      </c>
    </row>
    <row r="25" spans="1:22" s="165" customFormat="1" ht="26.25" thickBot="1">
      <c r="A25" s="168" t="s">
        <v>286</v>
      </c>
      <c r="B25" s="453">
        <v>73</v>
      </c>
      <c r="C25" s="453">
        <v>45</v>
      </c>
      <c r="D25" s="453">
        <v>75</v>
      </c>
      <c r="E25" s="453">
        <v>34</v>
      </c>
      <c r="F25" s="453">
        <v>57</v>
      </c>
      <c r="G25" s="453">
        <v>37</v>
      </c>
      <c r="H25" s="453">
        <v>56</v>
      </c>
      <c r="I25" s="453">
        <v>26</v>
      </c>
      <c r="J25" s="453">
        <v>60</v>
      </c>
      <c r="K25" s="453">
        <v>32</v>
      </c>
      <c r="L25" s="453">
        <v>45</v>
      </c>
      <c r="M25" s="453">
        <v>33</v>
      </c>
      <c r="N25" s="453">
        <v>174</v>
      </c>
      <c r="O25" s="453">
        <v>57</v>
      </c>
      <c r="P25" s="453">
        <v>58</v>
      </c>
      <c r="Q25" s="453">
        <v>30</v>
      </c>
      <c r="R25" s="511">
        <f t="shared" si="0"/>
        <v>364</v>
      </c>
      <c r="S25" s="511">
        <f t="shared" si="1"/>
        <v>171</v>
      </c>
      <c r="T25" s="511">
        <f t="shared" si="2"/>
        <v>234</v>
      </c>
      <c r="U25" s="511">
        <f t="shared" si="3"/>
        <v>123</v>
      </c>
      <c r="V25" s="141" t="s">
        <v>355</v>
      </c>
    </row>
    <row r="26" spans="1:22" s="167" customFormat="1" ht="26.25" thickBot="1">
      <c r="A26" s="166" t="s">
        <v>287</v>
      </c>
      <c r="B26" s="454">
        <v>234</v>
      </c>
      <c r="C26" s="454">
        <v>34</v>
      </c>
      <c r="D26" s="454">
        <v>234</v>
      </c>
      <c r="E26" s="454">
        <v>35</v>
      </c>
      <c r="F26" s="454">
        <v>234</v>
      </c>
      <c r="G26" s="454">
        <v>34</v>
      </c>
      <c r="H26" s="454">
        <v>235</v>
      </c>
      <c r="I26" s="454">
        <v>35</v>
      </c>
      <c r="J26" s="454">
        <v>231</v>
      </c>
      <c r="K26" s="454">
        <v>79</v>
      </c>
      <c r="L26" s="454">
        <v>230</v>
      </c>
      <c r="M26" s="454">
        <v>85</v>
      </c>
      <c r="N26" s="454">
        <v>227</v>
      </c>
      <c r="O26" s="454">
        <v>84</v>
      </c>
      <c r="P26" s="454">
        <v>228</v>
      </c>
      <c r="Q26" s="454">
        <v>70</v>
      </c>
      <c r="R26" s="512">
        <f t="shared" si="0"/>
        <v>926</v>
      </c>
      <c r="S26" s="512">
        <f t="shared" si="1"/>
        <v>231</v>
      </c>
      <c r="T26" s="512">
        <f t="shared" si="2"/>
        <v>927</v>
      </c>
      <c r="U26" s="512">
        <f t="shared" si="3"/>
        <v>225</v>
      </c>
      <c r="V26" s="142" t="s">
        <v>468</v>
      </c>
    </row>
    <row r="27" spans="1:22" s="165" customFormat="1" ht="15" thickBot="1">
      <c r="A27" s="168" t="s">
        <v>275</v>
      </c>
      <c r="B27" s="453">
        <v>10</v>
      </c>
      <c r="C27" s="453">
        <v>0</v>
      </c>
      <c r="D27" s="453">
        <v>5</v>
      </c>
      <c r="E27" s="453">
        <v>0</v>
      </c>
      <c r="F27" s="453">
        <v>0</v>
      </c>
      <c r="G27" s="453">
        <v>0</v>
      </c>
      <c r="H27" s="453">
        <v>0</v>
      </c>
      <c r="I27" s="453">
        <v>0</v>
      </c>
      <c r="J27" s="453">
        <v>0</v>
      </c>
      <c r="K27" s="453">
        <v>0</v>
      </c>
      <c r="L27" s="453">
        <v>0</v>
      </c>
      <c r="M27" s="453">
        <v>0</v>
      </c>
      <c r="N27" s="453">
        <v>0</v>
      </c>
      <c r="O27" s="453">
        <v>0</v>
      </c>
      <c r="P27" s="453">
        <v>0</v>
      </c>
      <c r="Q27" s="453">
        <v>0</v>
      </c>
      <c r="R27" s="511">
        <f t="shared" si="0"/>
        <v>10</v>
      </c>
      <c r="S27" s="511">
        <f t="shared" si="1"/>
        <v>0</v>
      </c>
      <c r="T27" s="511">
        <f t="shared" si="2"/>
        <v>5</v>
      </c>
      <c r="U27" s="511">
        <f t="shared" si="3"/>
        <v>0</v>
      </c>
      <c r="V27" s="141" t="s">
        <v>424</v>
      </c>
    </row>
    <row r="28" spans="1:22" s="167" customFormat="1" ht="23.25" thickBot="1">
      <c r="A28" s="166" t="s">
        <v>288</v>
      </c>
      <c r="B28" s="454">
        <v>90</v>
      </c>
      <c r="C28" s="454">
        <v>408</v>
      </c>
      <c r="D28" s="454">
        <v>57</v>
      </c>
      <c r="E28" s="454">
        <v>361</v>
      </c>
      <c r="F28" s="454">
        <v>74</v>
      </c>
      <c r="G28" s="454">
        <v>327</v>
      </c>
      <c r="H28" s="454">
        <v>62</v>
      </c>
      <c r="I28" s="454">
        <v>364</v>
      </c>
      <c r="J28" s="454">
        <v>36</v>
      </c>
      <c r="K28" s="454">
        <v>648</v>
      </c>
      <c r="L28" s="454">
        <v>26</v>
      </c>
      <c r="M28" s="454">
        <v>400</v>
      </c>
      <c r="N28" s="454">
        <v>6542</v>
      </c>
      <c r="O28" s="454">
        <v>2793</v>
      </c>
      <c r="P28" s="454">
        <v>26</v>
      </c>
      <c r="Q28" s="454">
        <v>293</v>
      </c>
      <c r="R28" s="512">
        <f t="shared" si="0"/>
        <v>6742</v>
      </c>
      <c r="S28" s="512">
        <f t="shared" si="1"/>
        <v>4176</v>
      </c>
      <c r="T28" s="512">
        <f t="shared" si="2"/>
        <v>171</v>
      </c>
      <c r="U28" s="512">
        <f t="shared" si="3"/>
        <v>1418</v>
      </c>
      <c r="V28" s="142" t="s">
        <v>426</v>
      </c>
    </row>
    <row r="29" spans="1:22" s="165" customFormat="1">
      <c r="A29" s="567" t="s">
        <v>48</v>
      </c>
      <c r="B29" s="568">
        <v>75</v>
      </c>
      <c r="C29" s="568">
        <v>244</v>
      </c>
      <c r="D29" s="568">
        <v>76</v>
      </c>
      <c r="E29" s="568">
        <v>169</v>
      </c>
      <c r="F29" s="568">
        <v>84</v>
      </c>
      <c r="G29" s="568">
        <v>180</v>
      </c>
      <c r="H29" s="568">
        <v>77</v>
      </c>
      <c r="I29" s="568">
        <v>219</v>
      </c>
      <c r="J29" s="568">
        <v>90</v>
      </c>
      <c r="K29" s="568">
        <v>183</v>
      </c>
      <c r="L29" s="568">
        <v>90</v>
      </c>
      <c r="M29" s="568">
        <v>144</v>
      </c>
      <c r="N29" s="568">
        <v>35</v>
      </c>
      <c r="O29" s="568">
        <v>127</v>
      </c>
      <c r="P29" s="568">
        <v>44</v>
      </c>
      <c r="Q29" s="568">
        <v>641</v>
      </c>
      <c r="R29" s="569">
        <f t="shared" si="0"/>
        <v>284</v>
      </c>
      <c r="S29" s="569">
        <f t="shared" si="1"/>
        <v>734</v>
      </c>
      <c r="T29" s="569">
        <f t="shared" si="2"/>
        <v>287</v>
      </c>
      <c r="U29" s="569">
        <f t="shared" si="3"/>
        <v>1173</v>
      </c>
      <c r="V29" s="570" t="s">
        <v>345</v>
      </c>
    </row>
    <row r="30" spans="1:22" s="165" customFormat="1" ht="22.5" customHeight="1">
      <c r="A30" s="562" t="s">
        <v>53</v>
      </c>
      <c r="B30" s="563">
        <f t="shared" ref="B30:U30" si="4">SUM(B12:B29)</f>
        <v>1085</v>
      </c>
      <c r="C30" s="563">
        <f t="shared" si="4"/>
        <v>2147</v>
      </c>
      <c r="D30" s="563">
        <f t="shared" si="4"/>
        <v>1113</v>
      </c>
      <c r="E30" s="563">
        <f t="shared" si="4"/>
        <v>2333</v>
      </c>
      <c r="F30" s="563">
        <f t="shared" si="4"/>
        <v>1098</v>
      </c>
      <c r="G30" s="563">
        <f t="shared" si="4"/>
        <v>2518</v>
      </c>
      <c r="H30" s="563">
        <f t="shared" si="4"/>
        <v>1028</v>
      </c>
      <c r="I30" s="563">
        <f t="shared" si="4"/>
        <v>2596</v>
      </c>
      <c r="J30" s="563">
        <f t="shared" si="4"/>
        <v>859</v>
      </c>
      <c r="K30" s="563">
        <f t="shared" si="4"/>
        <v>3119</v>
      </c>
      <c r="L30" s="563">
        <f t="shared" si="4"/>
        <v>801</v>
      </c>
      <c r="M30" s="563">
        <f t="shared" si="4"/>
        <v>2852</v>
      </c>
      <c r="N30" s="563">
        <f t="shared" si="4"/>
        <v>7198</v>
      </c>
      <c r="O30" s="563">
        <f t="shared" si="4"/>
        <v>4660</v>
      </c>
      <c r="P30" s="563">
        <f t="shared" si="4"/>
        <v>546</v>
      </c>
      <c r="Q30" s="563">
        <f t="shared" si="4"/>
        <v>2538</v>
      </c>
      <c r="R30" s="563">
        <f t="shared" si="4"/>
        <v>10240</v>
      </c>
      <c r="S30" s="563">
        <f t="shared" si="4"/>
        <v>12444</v>
      </c>
      <c r="T30" s="563">
        <f t="shared" si="4"/>
        <v>3488</v>
      </c>
      <c r="U30" s="563">
        <f t="shared" si="4"/>
        <v>10319</v>
      </c>
      <c r="V30" s="564" t="s">
        <v>1</v>
      </c>
    </row>
    <row r="31" spans="1:22" ht="25.5" customHeight="1">
      <c r="A31" s="726"/>
      <c r="B31" s="726"/>
      <c r="C31" s="726"/>
      <c r="D31" s="726"/>
      <c r="E31" s="726"/>
      <c r="F31" s="250"/>
      <c r="G31" s="250"/>
      <c r="H31" s="250"/>
      <c r="I31" s="251"/>
      <c r="J31" s="251"/>
      <c r="K31" s="251"/>
      <c r="L31" s="251"/>
      <c r="M31" s="169"/>
      <c r="N31" s="169"/>
      <c r="O31" s="169"/>
      <c r="P31" s="169"/>
      <c r="Q31" s="169"/>
      <c r="R31" s="169"/>
      <c r="S31" s="169"/>
      <c r="T31" s="169"/>
      <c r="U31" s="169"/>
    </row>
    <row r="32" spans="1:22" s="169" customFormat="1" ht="15.75">
      <c r="A32" s="25"/>
      <c r="B32" s="25"/>
      <c r="C32" s="25"/>
      <c r="D32" s="25"/>
      <c r="E32" s="25"/>
      <c r="F32" s="25"/>
      <c r="G32" s="25"/>
      <c r="H32" s="25"/>
      <c r="I32" s="170"/>
      <c r="J32" s="170"/>
      <c r="K32" s="170"/>
      <c r="L32" s="170"/>
      <c r="M32" s="162"/>
      <c r="N32" s="162"/>
      <c r="O32" s="162"/>
      <c r="P32" s="162"/>
      <c r="Q32" s="162"/>
      <c r="R32" s="162"/>
      <c r="S32" s="162"/>
      <c r="T32" s="162"/>
      <c r="U32" s="162"/>
    </row>
  </sheetData>
  <mergeCells count="34">
    <mergeCell ref="A31:E31"/>
    <mergeCell ref="P8:Q8"/>
    <mergeCell ref="R8:S8"/>
    <mergeCell ref="T8:U8"/>
    <mergeCell ref="B9:C9"/>
    <mergeCell ref="D9:E9"/>
    <mergeCell ref="F9:G9"/>
    <mergeCell ref="H9:I9"/>
    <mergeCell ref="J9:K9"/>
    <mergeCell ref="L9:M9"/>
    <mergeCell ref="N9:O9"/>
    <mergeCell ref="H8:I8"/>
    <mergeCell ref="A1:V1"/>
    <mergeCell ref="A2:V2"/>
    <mergeCell ref="A3:V3"/>
    <mergeCell ref="A4:V4"/>
    <mergeCell ref="A6:A11"/>
    <mergeCell ref="B6:E6"/>
    <mergeCell ref="F6:I7"/>
    <mergeCell ref="J6:M7"/>
    <mergeCell ref="N6:Q7"/>
    <mergeCell ref="R6:U6"/>
    <mergeCell ref="V6:V11"/>
    <mergeCell ref="B7:E7"/>
    <mergeCell ref="N8:O8"/>
    <mergeCell ref="L8:M8"/>
    <mergeCell ref="R7:U7"/>
    <mergeCell ref="R9:S9"/>
    <mergeCell ref="F8:G8"/>
    <mergeCell ref="J8:K8"/>
    <mergeCell ref="D8:E8"/>
    <mergeCell ref="B8:C8"/>
    <mergeCell ref="T9:U9"/>
    <mergeCell ref="P9:Q9"/>
  </mergeCells>
  <printOptions horizontalCentered="1" verticalCentered="1"/>
  <pageMargins left="0" right="0" top="0" bottom="0" header="0" footer="0"/>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rightToLeft="1" view="pageBreakPreview" zoomScaleNormal="100" zoomScaleSheetLayoutView="100" workbookViewId="0">
      <selection activeCell="A16" sqref="A16"/>
    </sheetView>
  </sheetViews>
  <sheetFormatPr defaultColWidth="9.140625" defaultRowHeight="12.75"/>
  <cols>
    <col min="1" max="1" width="23.42578125" style="314" customWidth="1"/>
    <col min="2" max="7" width="8.5703125" style="314" customWidth="1"/>
    <col min="8" max="8" width="23.42578125" style="314" customWidth="1"/>
    <col min="9" max="15" width="9.140625" style="314"/>
    <col min="16" max="16" width="37.42578125" style="314" customWidth="1"/>
    <col min="17" max="17" width="5" style="315" customWidth="1"/>
    <col min="18" max="16384" width="9.140625" style="314"/>
  </cols>
  <sheetData>
    <row r="1" spans="1:17" ht="18">
      <c r="A1" s="736" t="s">
        <v>385</v>
      </c>
      <c r="B1" s="736"/>
      <c r="C1" s="736"/>
      <c r="D1" s="736"/>
      <c r="E1" s="736"/>
      <c r="F1" s="736"/>
      <c r="G1" s="736"/>
      <c r="H1" s="736"/>
    </row>
    <row r="2" spans="1:17" s="316" customFormat="1" ht="18">
      <c r="A2" s="737" t="s">
        <v>694</v>
      </c>
      <c r="B2" s="737"/>
      <c r="C2" s="737"/>
      <c r="D2" s="737"/>
      <c r="E2" s="737"/>
      <c r="F2" s="737"/>
      <c r="G2" s="737"/>
      <c r="H2" s="737"/>
      <c r="Q2" s="317"/>
    </row>
    <row r="3" spans="1:17" s="316" customFormat="1" ht="32.25" customHeight="1">
      <c r="A3" s="738" t="s">
        <v>388</v>
      </c>
      <c r="B3" s="738"/>
      <c r="C3" s="738"/>
      <c r="D3" s="738"/>
      <c r="E3" s="739"/>
      <c r="F3" s="739"/>
      <c r="G3" s="739"/>
      <c r="H3" s="739"/>
      <c r="Q3" s="317"/>
    </row>
    <row r="4" spans="1:17" s="316" customFormat="1" ht="15.75" customHeight="1">
      <c r="A4" s="740" t="s">
        <v>693</v>
      </c>
      <c r="B4" s="740"/>
      <c r="C4" s="740"/>
      <c r="D4" s="740"/>
      <c r="E4" s="740"/>
      <c r="F4" s="740"/>
      <c r="G4" s="740"/>
      <c r="H4" s="740"/>
      <c r="Q4" s="317"/>
    </row>
    <row r="5" spans="1:17" s="316" customFormat="1" ht="15.75" customHeight="1">
      <c r="A5" s="307"/>
      <c r="B5" s="307"/>
      <c r="C5" s="307"/>
      <c r="D5" s="307"/>
      <c r="E5" s="307"/>
      <c r="F5" s="307"/>
      <c r="G5" s="307"/>
      <c r="H5" s="307"/>
      <c r="Q5" s="317"/>
    </row>
    <row r="6" spans="1:17" ht="18" customHeight="1">
      <c r="A6" s="741" t="s">
        <v>634</v>
      </c>
      <c r="B6" s="741"/>
      <c r="C6" s="741"/>
      <c r="D6" s="741"/>
      <c r="E6" s="741"/>
      <c r="F6" s="741"/>
      <c r="G6" s="318"/>
      <c r="H6" s="319" t="s">
        <v>633</v>
      </c>
    </row>
    <row r="7" spans="1:17" ht="18" customHeight="1">
      <c r="A7" s="727" t="s">
        <v>653</v>
      </c>
      <c r="B7" s="730">
        <v>2020</v>
      </c>
      <c r="C7" s="731"/>
      <c r="D7" s="732"/>
      <c r="E7" s="730">
        <v>2021</v>
      </c>
      <c r="F7" s="731"/>
      <c r="G7" s="732"/>
      <c r="H7" s="733" t="s">
        <v>654</v>
      </c>
    </row>
    <row r="8" spans="1:17" ht="24" customHeight="1">
      <c r="A8" s="728"/>
      <c r="B8" s="320" t="s">
        <v>38</v>
      </c>
      <c r="C8" s="321" t="s">
        <v>39</v>
      </c>
      <c r="D8" s="321" t="s">
        <v>0</v>
      </c>
      <c r="E8" s="320" t="s">
        <v>38</v>
      </c>
      <c r="F8" s="321" t="s">
        <v>39</v>
      </c>
      <c r="G8" s="321" t="s">
        <v>0</v>
      </c>
      <c r="H8" s="734"/>
      <c r="N8" s="315"/>
      <c r="Q8" s="314"/>
    </row>
    <row r="9" spans="1:17" ht="24.75" customHeight="1">
      <c r="A9" s="729"/>
      <c r="B9" s="322" t="s">
        <v>69</v>
      </c>
      <c r="C9" s="322" t="s">
        <v>70</v>
      </c>
      <c r="D9" s="323" t="s">
        <v>1</v>
      </c>
      <c r="E9" s="322" t="s">
        <v>69</v>
      </c>
      <c r="F9" s="322" t="s">
        <v>70</v>
      </c>
      <c r="G9" s="323" t="s">
        <v>1</v>
      </c>
      <c r="H9" s="735"/>
      <c r="N9" s="315"/>
      <c r="Q9" s="314"/>
    </row>
    <row r="10" spans="1:17" ht="27.75" customHeight="1" thickBot="1">
      <c r="A10" s="324" t="s">
        <v>469</v>
      </c>
      <c r="B10" s="325">
        <v>1137</v>
      </c>
      <c r="C10" s="326">
        <v>986</v>
      </c>
      <c r="D10" s="327">
        <f>SUM(B10:C10)</f>
        <v>2123</v>
      </c>
      <c r="E10" s="325">
        <v>1265</v>
      </c>
      <c r="F10" s="326">
        <v>2451</v>
      </c>
      <c r="G10" s="327">
        <f>SUM(E10:F10)</f>
        <v>3716</v>
      </c>
      <c r="H10" s="328" t="s">
        <v>470</v>
      </c>
      <c r="J10" s="329"/>
      <c r="K10" s="329"/>
      <c r="L10" s="329"/>
      <c r="M10" s="329"/>
      <c r="N10" s="330"/>
      <c r="Q10" s="314"/>
    </row>
    <row r="11" spans="1:17" s="329" customFormat="1" ht="27.75" customHeight="1">
      <c r="A11" s="331" t="s">
        <v>471</v>
      </c>
      <c r="B11" s="332">
        <v>2860</v>
      </c>
      <c r="C11" s="333">
        <v>1668</v>
      </c>
      <c r="D11" s="334">
        <f>SUM(B11:C11)</f>
        <v>4528</v>
      </c>
      <c r="E11" s="332">
        <v>3588</v>
      </c>
      <c r="F11" s="333">
        <v>1098</v>
      </c>
      <c r="G11" s="334">
        <f>SUM(E11:F11)</f>
        <v>4686</v>
      </c>
      <c r="H11" s="335" t="s">
        <v>472</v>
      </c>
      <c r="J11" s="314"/>
      <c r="K11" s="314"/>
      <c r="L11" s="314"/>
      <c r="M11" s="314"/>
      <c r="N11" s="315"/>
    </row>
    <row r="12" spans="1:17" ht="27.75" customHeight="1">
      <c r="A12" s="336" t="s">
        <v>0</v>
      </c>
      <c r="B12" s="337">
        <f>SUM(B10:B11)</f>
        <v>3997</v>
      </c>
      <c r="C12" s="337">
        <f t="shared" ref="C12:G12" si="0">SUM(C10:C11)</f>
        <v>2654</v>
      </c>
      <c r="D12" s="337">
        <f t="shared" si="0"/>
        <v>6651</v>
      </c>
      <c r="E12" s="337">
        <f t="shared" si="0"/>
        <v>4853</v>
      </c>
      <c r="F12" s="337">
        <f t="shared" si="0"/>
        <v>3549</v>
      </c>
      <c r="G12" s="337">
        <f t="shared" si="0"/>
        <v>8402</v>
      </c>
      <c r="H12" s="338" t="s">
        <v>1</v>
      </c>
      <c r="J12" s="329"/>
      <c r="K12" s="329"/>
      <c r="L12" s="329"/>
      <c r="M12" s="329"/>
      <c r="N12" s="330"/>
      <c r="Q12" s="314"/>
    </row>
    <row r="13" spans="1:17" s="329" customFormat="1">
      <c r="D13" s="314"/>
      <c r="G13" s="314"/>
      <c r="I13" s="330"/>
    </row>
  </sheetData>
  <mergeCells count="9">
    <mergeCell ref="A7:A9"/>
    <mergeCell ref="B7:D7"/>
    <mergeCell ref="E7:G7"/>
    <mergeCell ref="H7:H9"/>
    <mergeCell ref="A1:H1"/>
    <mergeCell ref="A2:H2"/>
    <mergeCell ref="A3:H3"/>
    <mergeCell ref="A4:H4"/>
    <mergeCell ref="A6:F6"/>
  </mergeCells>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rightToLeft="1" view="pageBreakPreview" topLeftCell="A28" zoomScale="85" zoomScaleNormal="100" zoomScaleSheetLayoutView="85" workbookViewId="0">
      <selection activeCell="G26" sqref="G26"/>
    </sheetView>
  </sheetViews>
  <sheetFormatPr defaultColWidth="9.140625" defaultRowHeight="14.25"/>
  <cols>
    <col min="1" max="1" width="30" style="346" customWidth="1"/>
    <col min="2" max="2" width="7.140625" style="346" customWidth="1"/>
    <col min="3" max="3" width="7.7109375" style="346" customWidth="1"/>
    <col min="4" max="4" width="7.140625" style="346" customWidth="1"/>
    <col min="5" max="5" width="7.7109375" style="346" customWidth="1"/>
    <col min="6" max="6" width="7.140625" style="346" customWidth="1"/>
    <col min="7" max="7" width="7.7109375" style="346" customWidth="1"/>
    <col min="8" max="8" width="7.140625" style="346" customWidth="1"/>
    <col min="9" max="9" width="7.7109375" style="372" customWidth="1"/>
    <col min="10" max="10" width="7.140625" style="372" customWidth="1"/>
    <col min="11" max="11" width="7.7109375" style="372" customWidth="1"/>
    <col min="12" max="12" width="7.140625" style="372" customWidth="1"/>
    <col min="13" max="13" width="7.7109375" style="346" customWidth="1"/>
    <col min="14" max="14" width="8.7109375" style="346" customWidth="1"/>
    <col min="15" max="15" width="7.7109375" style="346" customWidth="1"/>
    <col min="16" max="16" width="8.7109375" style="346" customWidth="1"/>
    <col min="17" max="17" width="7.7109375" style="346" customWidth="1"/>
    <col min="18" max="18" width="30" style="346" customWidth="1"/>
    <col min="19" max="16384" width="9.140625" style="346"/>
  </cols>
  <sheetData>
    <row r="1" spans="1:28" s="341" customFormat="1" ht="21" customHeight="1">
      <c r="A1" s="756" t="s">
        <v>473</v>
      </c>
      <c r="B1" s="756"/>
      <c r="C1" s="756"/>
      <c r="D1" s="756"/>
      <c r="E1" s="756"/>
      <c r="F1" s="756"/>
      <c r="G1" s="756"/>
      <c r="H1" s="756"/>
      <c r="I1" s="756"/>
      <c r="J1" s="756"/>
      <c r="K1" s="756"/>
      <c r="L1" s="756"/>
      <c r="M1" s="756"/>
      <c r="N1" s="756"/>
      <c r="O1" s="756"/>
      <c r="P1" s="756"/>
      <c r="Q1" s="756"/>
      <c r="R1" s="756"/>
      <c r="S1" s="339"/>
      <c r="T1" s="339"/>
      <c r="U1" s="339"/>
      <c r="V1" s="339"/>
      <c r="W1" s="339"/>
      <c r="X1" s="339"/>
      <c r="Y1" s="339"/>
      <c r="Z1" s="339"/>
      <c r="AA1" s="339"/>
      <c r="AB1" s="340"/>
    </row>
    <row r="2" spans="1:28" s="341" customFormat="1" ht="15" customHeight="1">
      <c r="A2" s="757">
        <v>2021</v>
      </c>
      <c r="B2" s="757"/>
      <c r="C2" s="757"/>
      <c r="D2" s="757"/>
      <c r="E2" s="757"/>
      <c r="F2" s="757"/>
      <c r="G2" s="757"/>
      <c r="H2" s="757"/>
      <c r="I2" s="757"/>
      <c r="J2" s="757"/>
      <c r="K2" s="757"/>
      <c r="L2" s="757"/>
      <c r="M2" s="757"/>
      <c r="N2" s="757"/>
      <c r="O2" s="757"/>
      <c r="P2" s="757"/>
      <c r="Q2" s="757"/>
      <c r="R2" s="757"/>
      <c r="S2" s="339"/>
      <c r="T2" s="339"/>
      <c r="U2" s="339"/>
      <c r="V2" s="339"/>
      <c r="W2" s="339"/>
      <c r="X2" s="339"/>
      <c r="Y2" s="339"/>
      <c r="Z2" s="339"/>
      <c r="AA2" s="339"/>
      <c r="AB2" s="340"/>
    </row>
    <row r="3" spans="1:28" s="341" customFormat="1" ht="18" customHeight="1">
      <c r="A3" s="758" t="s">
        <v>474</v>
      </c>
      <c r="B3" s="758"/>
      <c r="C3" s="758"/>
      <c r="D3" s="758"/>
      <c r="E3" s="758"/>
      <c r="F3" s="758"/>
      <c r="G3" s="758"/>
      <c r="H3" s="758"/>
      <c r="I3" s="758"/>
      <c r="J3" s="758"/>
      <c r="K3" s="758"/>
      <c r="L3" s="758"/>
      <c r="M3" s="758"/>
      <c r="N3" s="758"/>
      <c r="O3" s="758"/>
      <c r="P3" s="758"/>
      <c r="Q3" s="758"/>
      <c r="R3" s="758"/>
      <c r="S3" s="339"/>
      <c r="T3" s="339"/>
      <c r="U3" s="339"/>
      <c r="V3" s="339"/>
      <c r="W3" s="339"/>
      <c r="X3" s="339"/>
      <c r="Y3" s="339"/>
      <c r="Z3" s="339"/>
      <c r="AA3" s="339"/>
      <c r="AB3" s="340"/>
    </row>
    <row r="4" spans="1:28" s="341" customFormat="1" ht="14.25" customHeight="1">
      <c r="A4" s="758">
        <v>2021</v>
      </c>
      <c r="B4" s="758"/>
      <c r="C4" s="758"/>
      <c r="D4" s="758"/>
      <c r="E4" s="758"/>
      <c r="F4" s="758"/>
      <c r="G4" s="758"/>
      <c r="H4" s="758"/>
      <c r="I4" s="758"/>
      <c r="J4" s="758"/>
      <c r="K4" s="758"/>
      <c r="L4" s="758"/>
      <c r="M4" s="758"/>
      <c r="N4" s="758"/>
      <c r="O4" s="758"/>
      <c r="P4" s="758"/>
      <c r="Q4" s="758"/>
      <c r="R4" s="758"/>
      <c r="S4" s="339"/>
      <c r="T4" s="339"/>
      <c r="U4" s="339"/>
      <c r="V4" s="339"/>
      <c r="W4" s="339"/>
      <c r="X4" s="339"/>
      <c r="Y4" s="339"/>
      <c r="Z4" s="339"/>
      <c r="AA4" s="339"/>
      <c r="AB4" s="340"/>
    </row>
    <row r="5" spans="1:28" ht="18" customHeight="1">
      <c r="A5" s="342" t="s">
        <v>655</v>
      </c>
      <c r="B5" s="343"/>
      <c r="C5" s="343"/>
      <c r="D5" s="343"/>
      <c r="E5" s="343"/>
      <c r="F5" s="343"/>
      <c r="G5" s="343"/>
      <c r="H5" s="343"/>
      <c r="I5" s="344"/>
      <c r="J5" s="344"/>
      <c r="K5" s="344"/>
      <c r="L5" s="345"/>
      <c r="M5" s="345"/>
      <c r="N5" s="345"/>
      <c r="O5" s="345"/>
      <c r="P5" s="345"/>
      <c r="R5" s="347" t="s">
        <v>656</v>
      </c>
      <c r="S5" s="348"/>
      <c r="T5" s="348"/>
      <c r="U5" s="348"/>
      <c r="V5" s="348"/>
      <c r="W5" s="348"/>
      <c r="X5" s="348"/>
      <c r="Y5" s="348"/>
      <c r="Z5" s="348"/>
      <c r="AA5" s="348"/>
      <c r="AB5" s="349"/>
    </row>
    <row r="6" spans="1:28" ht="15.75">
      <c r="A6" s="759" t="s">
        <v>752</v>
      </c>
      <c r="B6" s="762" t="s">
        <v>289</v>
      </c>
      <c r="C6" s="762"/>
      <c r="D6" s="762"/>
      <c r="E6" s="762"/>
      <c r="F6" s="763" t="s">
        <v>290</v>
      </c>
      <c r="G6" s="764"/>
      <c r="H6" s="764"/>
      <c r="I6" s="765"/>
      <c r="J6" s="766" t="s">
        <v>291</v>
      </c>
      <c r="K6" s="764"/>
      <c r="L6" s="764"/>
      <c r="M6" s="765"/>
      <c r="N6" s="766" t="s">
        <v>0</v>
      </c>
      <c r="O6" s="764"/>
      <c r="P6" s="764"/>
      <c r="Q6" s="765"/>
      <c r="R6" s="767" t="s">
        <v>753</v>
      </c>
      <c r="S6" s="348"/>
      <c r="T6" s="348"/>
      <c r="U6" s="348"/>
      <c r="V6" s="348"/>
      <c r="W6" s="348"/>
      <c r="X6" s="348"/>
      <c r="Y6" s="348"/>
      <c r="Z6" s="348"/>
      <c r="AA6" s="348"/>
    </row>
    <row r="7" spans="1:28">
      <c r="A7" s="760"/>
      <c r="B7" s="770" t="s">
        <v>356</v>
      </c>
      <c r="C7" s="770"/>
      <c r="D7" s="770"/>
      <c r="E7" s="770"/>
      <c r="F7" s="771" t="s">
        <v>357</v>
      </c>
      <c r="G7" s="772"/>
      <c r="H7" s="772"/>
      <c r="I7" s="773"/>
      <c r="J7" s="774" t="s">
        <v>358</v>
      </c>
      <c r="K7" s="772"/>
      <c r="L7" s="772"/>
      <c r="M7" s="773"/>
      <c r="N7" s="774" t="s">
        <v>1</v>
      </c>
      <c r="O7" s="772"/>
      <c r="P7" s="772"/>
      <c r="Q7" s="773"/>
      <c r="R7" s="768"/>
      <c r="S7" s="350"/>
      <c r="T7" s="348"/>
      <c r="U7" s="348"/>
      <c r="V7" s="348"/>
      <c r="W7" s="348"/>
      <c r="X7" s="348"/>
      <c r="Y7" s="348"/>
      <c r="Z7" s="348"/>
      <c r="AA7" s="348"/>
    </row>
    <row r="8" spans="1:28" ht="15">
      <c r="A8" s="760"/>
      <c r="B8" s="775" t="s">
        <v>270</v>
      </c>
      <c r="C8" s="775"/>
      <c r="D8" s="754" t="s">
        <v>271</v>
      </c>
      <c r="E8" s="754"/>
      <c r="F8" s="742" t="s">
        <v>270</v>
      </c>
      <c r="G8" s="744"/>
      <c r="H8" s="742" t="s">
        <v>271</v>
      </c>
      <c r="I8" s="743"/>
      <c r="J8" s="742" t="s">
        <v>270</v>
      </c>
      <c r="K8" s="743"/>
      <c r="L8" s="744" t="s">
        <v>271</v>
      </c>
      <c r="M8" s="743"/>
      <c r="N8" s="742" t="s">
        <v>270</v>
      </c>
      <c r="O8" s="743"/>
      <c r="P8" s="744" t="s">
        <v>271</v>
      </c>
      <c r="Q8" s="743"/>
      <c r="R8" s="768"/>
      <c r="S8" s="348"/>
      <c r="T8" s="348"/>
      <c r="U8" s="348"/>
      <c r="V8" s="348"/>
      <c r="W8" s="348"/>
      <c r="X8" s="348"/>
      <c r="Y8" s="348"/>
      <c r="Z8" s="348"/>
      <c r="AA8" s="348"/>
    </row>
    <row r="9" spans="1:28">
      <c r="A9" s="760"/>
      <c r="B9" s="745" t="s">
        <v>359</v>
      </c>
      <c r="C9" s="745"/>
      <c r="D9" s="746" t="s">
        <v>360</v>
      </c>
      <c r="E9" s="746"/>
      <c r="F9" s="747" t="s">
        <v>359</v>
      </c>
      <c r="G9" s="748"/>
      <c r="H9" s="749" t="s">
        <v>360</v>
      </c>
      <c r="I9" s="750"/>
      <c r="J9" s="751" t="s">
        <v>359</v>
      </c>
      <c r="K9" s="752"/>
      <c r="L9" s="753" t="s">
        <v>360</v>
      </c>
      <c r="M9" s="750"/>
      <c r="N9" s="751" t="s">
        <v>359</v>
      </c>
      <c r="O9" s="752"/>
      <c r="P9" s="753" t="s">
        <v>360</v>
      </c>
      <c r="Q9" s="750"/>
      <c r="R9" s="768"/>
      <c r="S9" s="348"/>
      <c r="T9" s="348"/>
      <c r="U9" s="348"/>
      <c r="V9" s="348"/>
      <c r="W9" s="348"/>
      <c r="X9" s="348"/>
      <c r="Y9" s="348"/>
      <c r="Z9" s="348"/>
      <c r="AA9" s="348"/>
    </row>
    <row r="10" spans="1:28" ht="15">
      <c r="A10" s="760"/>
      <c r="B10" s="351" t="s">
        <v>272</v>
      </c>
      <c r="C10" s="351" t="s">
        <v>39</v>
      </c>
      <c r="D10" s="351" t="s">
        <v>272</v>
      </c>
      <c r="E10" s="351" t="s">
        <v>39</v>
      </c>
      <c r="F10" s="352" t="s">
        <v>272</v>
      </c>
      <c r="G10" s="351" t="s">
        <v>39</v>
      </c>
      <c r="H10" s="351" t="s">
        <v>272</v>
      </c>
      <c r="I10" s="351" t="s">
        <v>39</v>
      </c>
      <c r="J10" s="352" t="s">
        <v>272</v>
      </c>
      <c r="K10" s="351" t="s">
        <v>39</v>
      </c>
      <c r="L10" s="351" t="s">
        <v>272</v>
      </c>
      <c r="M10" s="351" t="s">
        <v>39</v>
      </c>
      <c r="N10" s="352" t="s">
        <v>272</v>
      </c>
      <c r="O10" s="351" t="s">
        <v>39</v>
      </c>
      <c r="P10" s="351" t="s">
        <v>272</v>
      </c>
      <c r="Q10" s="351" t="s">
        <v>39</v>
      </c>
      <c r="R10" s="768"/>
    </row>
    <row r="11" spans="1:28" s="354" customFormat="1" ht="17.25" customHeight="1">
      <c r="A11" s="761"/>
      <c r="B11" s="353" t="s">
        <v>69</v>
      </c>
      <c r="C11" s="353" t="s">
        <v>70</v>
      </c>
      <c r="D11" s="353" t="s">
        <v>69</v>
      </c>
      <c r="E11" s="353" t="s">
        <v>70</v>
      </c>
      <c r="F11" s="353" t="s">
        <v>69</v>
      </c>
      <c r="G11" s="353" t="s">
        <v>70</v>
      </c>
      <c r="H11" s="353" t="s">
        <v>69</v>
      </c>
      <c r="I11" s="353" t="s">
        <v>70</v>
      </c>
      <c r="J11" s="353" t="s">
        <v>69</v>
      </c>
      <c r="K11" s="353" t="s">
        <v>70</v>
      </c>
      <c r="L11" s="353" t="s">
        <v>69</v>
      </c>
      <c r="M11" s="353" t="s">
        <v>70</v>
      </c>
      <c r="N11" s="353" t="s">
        <v>69</v>
      </c>
      <c r="O11" s="353" t="s">
        <v>70</v>
      </c>
      <c r="P11" s="353" t="s">
        <v>69</v>
      </c>
      <c r="Q11" s="353" t="s">
        <v>70</v>
      </c>
      <c r="R11" s="769"/>
    </row>
    <row r="12" spans="1:28" s="354" customFormat="1" ht="36.75" customHeight="1" thickBot="1">
      <c r="A12" s="355" t="s">
        <v>292</v>
      </c>
      <c r="B12" s="517">
        <v>17</v>
      </c>
      <c r="C12" s="517">
        <v>19</v>
      </c>
      <c r="D12" s="517">
        <v>1</v>
      </c>
      <c r="E12" s="517">
        <v>0</v>
      </c>
      <c r="F12" s="517">
        <v>23</v>
      </c>
      <c r="G12" s="517">
        <v>5</v>
      </c>
      <c r="H12" s="517">
        <v>0</v>
      </c>
      <c r="I12" s="517">
        <v>0</v>
      </c>
      <c r="J12" s="517">
        <v>3</v>
      </c>
      <c r="K12" s="517">
        <v>0</v>
      </c>
      <c r="L12" s="517">
        <v>0</v>
      </c>
      <c r="M12" s="517">
        <v>0</v>
      </c>
      <c r="N12" s="518">
        <f>B12+F12+J12</f>
        <v>43</v>
      </c>
      <c r="O12" s="518">
        <f>C12+G12+K12</f>
        <v>24</v>
      </c>
      <c r="P12" s="518">
        <f>D12+H12+L12</f>
        <v>1</v>
      </c>
      <c r="Q12" s="518">
        <f>E12+I12+M12</f>
        <v>0</v>
      </c>
      <c r="R12" s="356" t="s">
        <v>361</v>
      </c>
    </row>
    <row r="13" spans="1:28" s="360" customFormat="1" ht="24.75" customHeight="1" thickBot="1">
      <c r="A13" s="357" t="s">
        <v>293</v>
      </c>
      <c r="B13" s="519">
        <v>13</v>
      </c>
      <c r="C13" s="519">
        <v>5</v>
      </c>
      <c r="D13" s="519">
        <v>5</v>
      </c>
      <c r="E13" s="519">
        <v>3</v>
      </c>
      <c r="F13" s="519">
        <v>2</v>
      </c>
      <c r="G13" s="519">
        <v>1</v>
      </c>
      <c r="H13" s="519">
        <v>2</v>
      </c>
      <c r="I13" s="519">
        <v>0</v>
      </c>
      <c r="J13" s="519">
        <v>0</v>
      </c>
      <c r="K13" s="519">
        <v>0</v>
      </c>
      <c r="L13" s="519">
        <v>0</v>
      </c>
      <c r="M13" s="519">
        <v>0</v>
      </c>
      <c r="N13" s="520">
        <f t="shared" ref="N13:N34" si="0">B13+F13+J13</f>
        <v>15</v>
      </c>
      <c r="O13" s="520">
        <f t="shared" ref="O13:O34" si="1">C13+G13+K13</f>
        <v>6</v>
      </c>
      <c r="P13" s="520">
        <f t="shared" ref="P13:P34" si="2">D13+H13+L13</f>
        <v>7</v>
      </c>
      <c r="Q13" s="520">
        <f t="shared" ref="Q13:Q34" si="3">E13+I13+M13</f>
        <v>3</v>
      </c>
      <c r="R13" s="359" t="s">
        <v>407</v>
      </c>
    </row>
    <row r="14" spans="1:28" s="362" customFormat="1" ht="24.75" customHeight="1" thickBot="1">
      <c r="A14" s="361" t="s">
        <v>294</v>
      </c>
      <c r="B14" s="521">
        <v>2</v>
      </c>
      <c r="C14" s="521">
        <v>6</v>
      </c>
      <c r="D14" s="521">
        <v>14</v>
      </c>
      <c r="E14" s="521">
        <v>6</v>
      </c>
      <c r="F14" s="521">
        <v>0</v>
      </c>
      <c r="G14" s="521">
        <v>1</v>
      </c>
      <c r="H14" s="521">
        <v>8</v>
      </c>
      <c r="I14" s="521">
        <v>0</v>
      </c>
      <c r="J14" s="521">
        <v>0</v>
      </c>
      <c r="K14" s="521">
        <v>0</v>
      </c>
      <c r="L14" s="521">
        <v>0</v>
      </c>
      <c r="M14" s="521">
        <v>0</v>
      </c>
      <c r="N14" s="522">
        <f t="shared" si="0"/>
        <v>2</v>
      </c>
      <c r="O14" s="522">
        <f t="shared" si="1"/>
        <v>7</v>
      </c>
      <c r="P14" s="522">
        <f t="shared" si="2"/>
        <v>22</v>
      </c>
      <c r="Q14" s="522">
        <f t="shared" si="3"/>
        <v>6</v>
      </c>
      <c r="R14" s="356" t="s">
        <v>408</v>
      </c>
    </row>
    <row r="15" spans="1:28" s="360" customFormat="1" ht="15.75" customHeight="1" thickBot="1">
      <c r="A15" s="357" t="s">
        <v>295</v>
      </c>
      <c r="B15" s="519">
        <v>8</v>
      </c>
      <c r="C15" s="519">
        <v>12</v>
      </c>
      <c r="D15" s="519">
        <v>18</v>
      </c>
      <c r="E15" s="519">
        <v>16</v>
      </c>
      <c r="F15" s="519">
        <v>0</v>
      </c>
      <c r="G15" s="519">
        <v>2</v>
      </c>
      <c r="H15" s="519">
        <v>4</v>
      </c>
      <c r="I15" s="519">
        <v>4</v>
      </c>
      <c r="J15" s="519">
        <v>0</v>
      </c>
      <c r="K15" s="519">
        <v>1</v>
      </c>
      <c r="L15" s="519">
        <v>0</v>
      </c>
      <c r="M15" s="519">
        <v>5</v>
      </c>
      <c r="N15" s="520">
        <f t="shared" si="0"/>
        <v>8</v>
      </c>
      <c r="O15" s="520">
        <f t="shared" si="1"/>
        <v>15</v>
      </c>
      <c r="P15" s="520">
        <f t="shared" si="2"/>
        <v>22</v>
      </c>
      <c r="Q15" s="520">
        <f t="shared" si="3"/>
        <v>25</v>
      </c>
      <c r="R15" s="359" t="s">
        <v>409</v>
      </c>
    </row>
    <row r="16" spans="1:28" s="362" customFormat="1" ht="15.75" customHeight="1" thickBot="1">
      <c r="A16" s="361" t="s">
        <v>296</v>
      </c>
      <c r="B16" s="521">
        <v>0</v>
      </c>
      <c r="C16" s="521">
        <v>0</v>
      </c>
      <c r="D16" s="521">
        <v>1</v>
      </c>
      <c r="E16" s="521">
        <v>0</v>
      </c>
      <c r="F16" s="521">
        <v>1</v>
      </c>
      <c r="G16" s="521">
        <v>0</v>
      </c>
      <c r="H16" s="521">
        <v>0</v>
      </c>
      <c r="I16" s="521">
        <v>1</v>
      </c>
      <c r="J16" s="521">
        <v>0</v>
      </c>
      <c r="K16" s="521">
        <v>0</v>
      </c>
      <c r="L16" s="521">
        <v>0</v>
      </c>
      <c r="M16" s="521">
        <v>1</v>
      </c>
      <c r="N16" s="522">
        <f t="shared" si="0"/>
        <v>1</v>
      </c>
      <c r="O16" s="522">
        <f t="shared" si="1"/>
        <v>0</v>
      </c>
      <c r="P16" s="522">
        <f t="shared" si="2"/>
        <v>1</v>
      </c>
      <c r="Q16" s="522">
        <f t="shared" si="3"/>
        <v>2</v>
      </c>
      <c r="R16" s="356" t="s">
        <v>410</v>
      </c>
    </row>
    <row r="17" spans="1:18" s="360" customFormat="1" ht="15.75" customHeight="1" thickBot="1">
      <c r="A17" s="357" t="s">
        <v>297</v>
      </c>
      <c r="B17" s="519">
        <v>4</v>
      </c>
      <c r="C17" s="519">
        <v>6</v>
      </c>
      <c r="D17" s="519">
        <v>2</v>
      </c>
      <c r="E17" s="519">
        <v>3</v>
      </c>
      <c r="F17" s="519">
        <v>4</v>
      </c>
      <c r="G17" s="519">
        <v>0</v>
      </c>
      <c r="H17" s="519">
        <v>5</v>
      </c>
      <c r="I17" s="519">
        <v>5</v>
      </c>
      <c r="J17" s="519">
        <v>0</v>
      </c>
      <c r="K17" s="519">
        <v>0</v>
      </c>
      <c r="L17" s="519">
        <v>0</v>
      </c>
      <c r="M17" s="519">
        <v>1</v>
      </c>
      <c r="N17" s="520">
        <f t="shared" si="0"/>
        <v>8</v>
      </c>
      <c r="O17" s="520">
        <f t="shared" si="1"/>
        <v>6</v>
      </c>
      <c r="P17" s="520">
        <f t="shared" si="2"/>
        <v>7</v>
      </c>
      <c r="Q17" s="520">
        <f t="shared" si="3"/>
        <v>9</v>
      </c>
      <c r="R17" s="359" t="s">
        <v>411</v>
      </c>
    </row>
    <row r="18" spans="1:18" s="362" customFormat="1" ht="24.75" customHeight="1" thickBot="1">
      <c r="A18" s="361" t="s">
        <v>298</v>
      </c>
      <c r="B18" s="521">
        <v>0</v>
      </c>
      <c r="C18" s="521">
        <v>0</v>
      </c>
      <c r="D18" s="521">
        <v>3</v>
      </c>
      <c r="E18" s="521">
        <v>0</v>
      </c>
      <c r="F18" s="521">
        <v>0</v>
      </c>
      <c r="G18" s="521">
        <v>0</v>
      </c>
      <c r="H18" s="521">
        <v>4</v>
      </c>
      <c r="I18" s="521">
        <v>1</v>
      </c>
      <c r="J18" s="521">
        <v>0</v>
      </c>
      <c r="K18" s="521">
        <v>0</v>
      </c>
      <c r="L18" s="521">
        <v>0</v>
      </c>
      <c r="M18" s="521">
        <v>1</v>
      </c>
      <c r="N18" s="522">
        <f t="shared" si="0"/>
        <v>0</v>
      </c>
      <c r="O18" s="522">
        <f t="shared" si="1"/>
        <v>0</v>
      </c>
      <c r="P18" s="522">
        <f t="shared" si="2"/>
        <v>7</v>
      </c>
      <c r="Q18" s="522">
        <f t="shared" si="3"/>
        <v>2</v>
      </c>
      <c r="R18" s="356" t="s">
        <v>475</v>
      </c>
    </row>
    <row r="19" spans="1:18" s="360" customFormat="1" ht="24.75" customHeight="1" thickBot="1">
      <c r="A19" s="357" t="s">
        <v>686</v>
      </c>
      <c r="B19" s="519">
        <v>0</v>
      </c>
      <c r="C19" s="519">
        <v>0</v>
      </c>
      <c r="D19" s="519">
        <v>3</v>
      </c>
      <c r="E19" s="519">
        <v>1</v>
      </c>
      <c r="F19" s="519">
        <v>1</v>
      </c>
      <c r="G19" s="519">
        <v>0</v>
      </c>
      <c r="H19" s="519">
        <v>0</v>
      </c>
      <c r="I19" s="519">
        <v>0</v>
      </c>
      <c r="J19" s="519">
        <v>0</v>
      </c>
      <c r="K19" s="519">
        <v>0</v>
      </c>
      <c r="L19" s="519">
        <v>0</v>
      </c>
      <c r="M19" s="519">
        <v>1</v>
      </c>
      <c r="N19" s="520">
        <f t="shared" si="0"/>
        <v>1</v>
      </c>
      <c r="O19" s="520">
        <f t="shared" si="1"/>
        <v>0</v>
      </c>
      <c r="P19" s="520">
        <f t="shared" si="2"/>
        <v>3</v>
      </c>
      <c r="Q19" s="520">
        <f t="shared" si="3"/>
        <v>2</v>
      </c>
      <c r="R19" s="359" t="s">
        <v>476</v>
      </c>
    </row>
    <row r="20" spans="1:18" s="362" customFormat="1" ht="30.75" customHeight="1" thickBot="1">
      <c r="A20" s="361" t="s">
        <v>299</v>
      </c>
      <c r="B20" s="521">
        <v>0</v>
      </c>
      <c r="C20" s="521">
        <v>0</v>
      </c>
      <c r="D20" s="521">
        <v>1</v>
      </c>
      <c r="E20" s="521">
        <v>1</v>
      </c>
      <c r="F20" s="521">
        <v>0</v>
      </c>
      <c r="G20" s="521">
        <v>0</v>
      </c>
      <c r="H20" s="521">
        <v>1</v>
      </c>
      <c r="I20" s="521">
        <v>1</v>
      </c>
      <c r="J20" s="521">
        <v>0</v>
      </c>
      <c r="K20" s="521">
        <v>0</v>
      </c>
      <c r="L20" s="521">
        <v>0</v>
      </c>
      <c r="M20" s="521">
        <v>0</v>
      </c>
      <c r="N20" s="522">
        <f t="shared" si="0"/>
        <v>0</v>
      </c>
      <c r="O20" s="522">
        <f t="shared" si="1"/>
        <v>0</v>
      </c>
      <c r="P20" s="522">
        <f t="shared" si="2"/>
        <v>2</v>
      </c>
      <c r="Q20" s="522">
        <f t="shared" si="3"/>
        <v>2</v>
      </c>
      <c r="R20" s="356" t="s">
        <v>362</v>
      </c>
    </row>
    <row r="21" spans="1:18" s="360" customFormat="1" ht="15.75" customHeight="1" thickBot="1">
      <c r="A21" s="357" t="s">
        <v>300</v>
      </c>
      <c r="B21" s="519">
        <v>0</v>
      </c>
      <c r="C21" s="519">
        <v>2</v>
      </c>
      <c r="D21" s="519">
        <v>11</v>
      </c>
      <c r="E21" s="519">
        <v>6</v>
      </c>
      <c r="F21" s="519">
        <v>2</v>
      </c>
      <c r="G21" s="519">
        <v>0</v>
      </c>
      <c r="H21" s="519">
        <v>7</v>
      </c>
      <c r="I21" s="519">
        <v>3</v>
      </c>
      <c r="J21" s="519">
        <v>0</v>
      </c>
      <c r="K21" s="519">
        <v>0</v>
      </c>
      <c r="L21" s="519">
        <v>0</v>
      </c>
      <c r="M21" s="519">
        <v>0</v>
      </c>
      <c r="N21" s="520">
        <f t="shared" si="0"/>
        <v>2</v>
      </c>
      <c r="O21" s="520">
        <f t="shared" si="1"/>
        <v>2</v>
      </c>
      <c r="P21" s="520">
        <f t="shared" si="2"/>
        <v>18</v>
      </c>
      <c r="Q21" s="520">
        <f t="shared" si="3"/>
        <v>9</v>
      </c>
      <c r="R21" s="359" t="s">
        <v>412</v>
      </c>
    </row>
    <row r="22" spans="1:18" s="362" customFormat="1" ht="24.75" customHeight="1" thickBot="1">
      <c r="A22" s="361" t="s">
        <v>301</v>
      </c>
      <c r="B22" s="521">
        <v>0</v>
      </c>
      <c r="C22" s="521">
        <v>1</v>
      </c>
      <c r="D22" s="521">
        <v>0</v>
      </c>
      <c r="E22" s="521">
        <v>1</v>
      </c>
      <c r="F22" s="521">
        <v>0</v>
      </c>
      <c r="G22" s="521">
        <v>0</v>
      </c>
      <c r="H22" s="521">
        <v>0</v>
      </c>
      <c r="I22" s="521">
        <v>0</v>
      </c>
      <c r="J22" s="521">
        <v>0</v>
      </c>
      <c r="K22" s="521">
        <v>0</v>
      </c>
      <c r="L22" s="521">
        <v>0</v>
      </c>
      <c r="M22" s="521">
        <v>1</v>
      </c>
      <c r="N22" s="522">
        <f t="shared" si="0"/>
        <v>0</v>
      </c>
      <c r="O22" s="522">
        <f t="shared" si="1"/>
        <v>1</v>
      </c>
      <c r="P22" s="522">
        <f t="shared" si="2"/>
        <v>0</v>
      </c>
      <c r="Q22" s="522">
        <f t="shared" si="3"/>
        <v>2</v>
      </c>
      <c r="R22" s="356" t="s">
        <v>363</v>
      </c>
    </row>
    <row r="23" spans="1:18" s="360" customFormat="1" ht="24.75" customHeight="1" thickBot="1">
      <c r="A23" s="357" t="s">
        <v>302</v>
      </c>
      <c r="B23" s="519">
        <v>0</v>
      </c>
      <c r="C23" s="519">
        <v>0</v>
      </c>
      <c r="D23" s="519">
        <v>0</v>
      </c>
      <c r="E23" s="519">
        <v>5</v>
      </c>
      <c r="F23" s="519">
        <v>0</v>
      </c>
      <c r="G23" s="519">
        <v>1</v>
      </c>
      <c r="H23" s="519">
        <v>0</v>
      </c>
      <c r="I23" s="519">
        <v>2</v>
      </c>
      <c r="J23" s="519">
        <v>0</v>
      </c>
      <c r="K23" s="519">
        <v>30</v>
      </c>
      <c r="L23" s="519">
        <v>0</v>
      </c>
      <c r="M23" s="519">
        <v>30</v>
      </c>
      <c r="N23" s="520">
        <f t="shared" si="0"/>
        <v>0</v>
      </c>
      <c r="O23" s="520">
        <f t="shared" si="1"/>
        <v>31</v>
      </c>
      <c r="P23" s="520">
        <f t="shared" si="2"/>
        <v>0</v>
      </c>
      <c r="Q23" s="520">
        <f t="shared" si="3"/>
        <v>37</v>
      </c>
      <c r="R23" s="359" t="s">
        <v>413</v>
      </c>
    </row>
    <row r="24" spans="1:18" s="362" customFormat="1" ht="24.75" customHeight="1" thickBot="1">
      <c r="A24" s="361" t="s">
        <v>303</v>
      </c>
      <c r="B24" s="521">
        <v>0</v>
      </c>
      <c r="C24" s="521">
        <v>0</v>
      </c>
      <c r="D24" s="521">
        <v>0</v>
      </c>
      <c r="E24" s="521">
        <v>0</v>
      </c>
      <c r="F24" s="521">
        <v>0</v>
      </c>
      <c r="G24" s="521">
        <v>0</v>
      </c>
      <c r="H24" s="521">
        <v>0</v>
      </c>
      <c r="I24" s="521">
        <v>0</v>
      </c>
      <c r="J24" s="521">
        <v>0</v>
      </c>
      <c r="K24" s="521">
        <v>0</v>
      </c>
      <c r="L24" s="521">
        <v>0</v>
      </c>
      <c r="M24" s="521">
        <v>1</v>
      </c>
      <c r="N24" s="522">
        <f t="shared" si="0"/>
        <v>0</v>
      </c>
      <c r="O24" s="522">
        <f t="shared" si="1"/>
        <v>0</v>
      </c>
      <c r="P24" s="522">
        <f t="shared" si="2"/>
        <v>0</v>
      </c>
      <c r="Q24" s="522">
        <f t="shared" si="3"/>
        <v>1</v>
      </c>
      <c r="R24" s="356" t="s">
        <v>414</v>
      </c>
    </row>
    <row r="25" spans="1:18" s="360" customFormat="1" ht="15.75" customHeight="1" thickBot="1">
      <c r="A25" s="357" t="s">
        <v>304</v>
      </c>
      <c r="B25" s="519">
        <v>0</v>
      </c>
      <c r="C25" s="519">
        <v>0</v>
      </c>
      <c r="D25" s="519">
        <v>0</v>
      </c>
      <c r="E25" s="519">
        <v>0</v>
      </c>
      <c r="F25" s="519">
        <v>0</v>
      </c>
      <c r="G25" s="519">
        <v>0</v>
      </c>
      <c r="H25" s="519">
        <v>0</v>
      </c>
      <c r="I25" s="519">
        <v>0</v>
      </c>
      <c r="J25" s="519">
        <v>0</v>
      </c>
      <c r="K25" s="519">
        <v>0</v>
      </c>
      <c r="L25" s="519">
        <v>0</v>
      </c>
      <c r="M25" s="519">
        <v>0</v>
      </c>
      <c r="N25" s="520">
        <f t="shared" si="0"/>
        <v>0</v>
      </c>
      <c r="O25" s="520">
        <f t="shared" si="1"/>
        <v>0</v>
      </c>
      <c r="P25" s="520">
        <f t="shared" si="2"/>
        <v>0</v>
      </c>
      <c r="Q25" s="520">
        <f t="shared" si="3"/>
        <v>0</v>
      </c>
      <c r="R25" s="359" t="s">
        <v>415</v>
      </c>
    </row>
    <row r="26" spans="1:18" s="362" customFormat="1" ht="15.75" customHeight="1" thickBot="1">
      <c r="A26" s="361" t="s">
        <v>305</v>
      </c>
      <c r="B26" s="521">
        <v>0</v>
      </c>
      <c r="C26" s="521">
        <v>2</v>
      </c>
      <c r="D26" s="521">
        <v>0</v>
      </c>
      <c r="E26" s="521">
        <v>6</v>
      </c>
      <c r="F26" s="521">
        <v>3</v>
      </c>
      <c r="G26" s="521">
        <v>2</v>
      </c>
      <c r="H26" s="521">
        <v>5</v>
      </c>
      <c r="I26" s="521">
        <v>3</v>
      </c>
      <c r="J26" s="521">
        <v>0</v>
      </c>
      <c r="K26" s="521">
        <v>1</v>
      </c>
      <c r="L26" s="521">
        <v>0</v>
      </c>
      <c r="M26" s="521">
        <v>1</v>
      </c>
      <c r="N26" s="522">
        <f t="shared" si="0"/>
        <v>3</v>
      </c>
      <c r="O26" s="522">
        <f t="shared" si="1"/>
        <v>5</v>
      </c>
      <c r="P26" s="522">
        <f t="shared" si="2"/>
        <v>5</v>
      </c>
      <c r="Q26" s="522">
        <f t="shared" si="3"/>
        <v>10</v>
      </c>
      <c r="R26" s="356" t="s">
        <v>416</v>
      </c>
    </row>
    <row r="27" spans="1:18" s="360" customFormat="1" ht="24.75" customHeight="1" thickBot="1">
      <c r="A27" s="357" t="s">
        <v>306</v>
      </c>
      <c r="B27" s="519">
        <v>2</v>
      </c>
      <c r="C27" s="519">
        <v>0</v>
      </c>
      <c r="D27" s="519">
        <v>0</v>
      </c>
      <c r="E27" s="519">
        <v>0</v>
      </c>
      <c r="F27" s="519">
        <v>4</v>
      </c>
      <c r="G27" s="519">
        <v>0</v>
      </c>
      <c r="H27" s="519">
        <v>3</v>
      </c>
      <c r="I27" s="519">
        <v>0</v>
      </c>
      <c r="J27" s="519">
        <v>2</v>
      </c>
      <c r="K27" s="519">
        <v>0</v>
      </c>
      <c r="L27" s="519">
        <v>0</v>
      </c>
      <c r="M27" s="519">
        <v>1</v>
      </c>
      <c r="N27" s="520">
        <f t="shared" si="0"/>
        <v>8</v>
      </c>
      <c r="O27" s="520">
        <f t="shared" si="1"/>
        <v>0</v>
      </c>
      <c r="P27" s="520">
        <f t="shared" si="2"/>
        <v>3</v>
      </c>
      <c r="Q27" s="520">
        <f t="shared" si="3"/>
        <v>1</v>
      </c>
      <c r="R27" s="359" t="s">
        <v>417</v>
      </c>
    </row>
    <row r="28" spans="1:18" s="362" customFormat="1" ht="24.75" customHeight="1" thickBot="1">
      <c r="A28" s="361" t="s">
        <v>307</v>
      </c>
      <c r="B28" s="521">
        <v>0</v>
      </c>
      <c r="C28" s="521">
        <v>0</v>
      </c>
      <c r="D28" s="521">
        <v>0</v>
      </c>
      <c r="E28" s="521">
        <v>0</v>
      </c>
      <c r="F28" s="521">
        <v>1</v>
      </c>
      <c r="G28" s="521">
        <v>0</v>
      </c>
      <c r="H28" s="521">
        <v>0</v>
      </c>
      <c r="I28" s="521">
        <v>0</v>
      </c>
      <c r="J28" s="521">
        <v>0</v>
      </c>
      <c r="K28" s="521">
        <v>0</v>
      </c>
      <c r="L28" s="521">
        <v>0</v>
      </c>
      <c r="M28" s="521">
        <v>0</v>
      </c>
      <c r="N28" s="522">
        <f t="shared" si="0"/>
        <v>1</v>
      </c>
      <c r="O28" s="522">
        <f t="shared" si="1"/>
        <v>0</v>
      </c>
      <c r="P28" s="522">
        <f t="shared" si="2"/>
        <v>0</v>
      </c>
      <c r="Q28" s="522">
        <f t="shared" si="3"/>
        <v>0</v>
      </c>
      <c r="R28" s="356" t="s">
        <v>418</v>
      </c>
    </row>
    <row r="29" spans="1:18" s="360" customFormat="1" ht="24.75" customHeight="1" thickBot="1">
      <c r="A29" s="357" t="s">
        <v>308</v>
      </c>
      <c r="B29" s="519">
        <v>0</v>
      </c>
      <c r="C29" s="519">
        <v>0</v>
      </c>
      <c r="D29" s="519">
        <v>0</v>
      </c>
      <c r="E29" s="519">
        <v>0</v>
      </c>
      <c r="F29" s="519">
        <v>0</v>
      </c>
      <c r="G29" s="519">
        <v>1</v>
      </c>
      <c r="H29" s="519">
        <v>0</v>
      </c>
      <c r="I29" s="519">
        <v>1</v>
      </c>
      <c r="J29" s="519">
        <v>11</v>
      </c>
      <c r="K29" s="519">
        <v>6</v>
      </c>
      <c r="L29" s="519">
        <v>10</v>
      </c>
      <c r="M29" s="519">
        <v>0</v>
      </c>
      <c r="N29" s="520">
        <f t="shared" si="0"/>
        <v>11</v>
      </c>
      <c r="O29" s="520">
        <f t="shared" si="1"/>
        <v>7</v>
      </c>
      <c r="P29" s="520">
        <f t="shared" si="2"/>
        <v>10</v>
      </c>
      <c r="Q29" s="520">
        <f t="shared" si="3"/>
        <v>1</v>
      </c>
      <c r="R29" s="359" t="s">
        <v>419</v>
      </c>
    </row>
    <row r="30" spans="1:18" s="362" customFormat="1" ht="15.75" customHeight="1" thickBot="1">
      <c r="A30" s="361" t="s">
        <v>309</v>
      </c>
      <c r="B30" s="521">
        <v>0</v>
      </c>
      <c r="C30" s="521">
        <v>1</v>
      </c>
      <c r="D30" s="521">
        <v>9</v>
      </c>
      <c r="E30" s="521">
        <v>2</v>
      </c>
      <c r="F30" s="521">
        <v>4</v>
      </c>
      <c r="G30" s="521">
        <v>0</v>
      </c>
      <c r="H30" s="521">
        <v>7</v>
      </c>
      <c r="I30" s="521">
        <v>1</v>
      </c>
      <c r="J30" s="521">
        <v>1</v>
      </c>
      <c r="K30" s="521">
        <v>0</v>
      </c>
      <c r="L30" s="521">
        <v>0</v>
      </c>
      <c r="M30" s="521">
        <v>0</v>
      </c>
      <c r="N30" s="522">
        <f t="shared" si="0"/>
        <v>5</v>
      </c>
      <c r="O30" s="522">
        <f t="shared" si="1"/>
        <v>1</v>
      </c>
      <c r="P30" s="522">
        <f t="shared" si="2"/>
        <v>16</v>
      </c>
      <c r="Q30" s="522">
        <f t="shared" si="3"/>
        <v>3</v>
      </c>
      <c r="R30" s="356" t="s">
        <v>420</v>
      </c>
    </row>
    <row r="31" spans="1:18" s="360" customFormat="1" ht="15.75" customHeight="1" thickBot="1">
      <c r="A31" s="357" t="s">
        <v>310</v>
      </c>
      <c r="B31" s="519">
        <v>2</v>
      </c>
      <c r="C31" s="519">
        <v>0</v>
      </c>
      <c r="D31" s="519">
        <v>23</v>
      </c>
      <c r="E31" s="519">
        <v>2</v>
      </c>
      <c r="F31" s="519">
        <v>0</v>
      </c>
      <c r="G31" s="519">
        <v>0</v>
      </c>
      <c r="H31" s="519">
        <v>6</v>
      </c>
      <c r="I31" s="519">
        <v>1</v>
      </c>
      <c r="J31" s="519">
        <v>0</v>
      </c>
      <c r="K31" s="519">
        <v>0</v>
      </c>
      <c r="L31" s="519">
        <v>0</v>
      </c>
      <c r="M31" s="519">
        <v>0</v>
      </c>
      <c r="N31" s="520">
        <f t="shared" si="0"/>
        <v>2</v>
      </c>
      <c r="O31" s="520">
        <f t="shared" si="1"/>
        <v>0</v>
      </c>
      <c r="P31" s="520">
        <f t="shared" si="2"/>
        <v>29</v>
      </c>
      <c r="Q31" s="520">
        <f t="shared" si="3"/>
        <v>3</v>
      </c>
      <c r="R31" s="359" t="s">
        <v>421</v>
      </c>
    </row>
    <row r="32" spans="1:18" s="362" customFormat="1" ht="15.75" customHeight="1" thickBot="1">
      <c r="A32" s="361" t="s">
        <v>311</v>
      </c>
      <c r="B32" s="521">
        <v>0</v>
      </c>
      <c r="C32" s="521">
        <v>0</v>
      </c>
      <c r="D32" s="521">
        <v>5</v>
      </c>
      <c r="E32" s="521">
        <v>0</v>
      </c>
      <c r="F32" s="521">
        <v>0</v>
      </c>
      <c r="G32" s="521">
        <v>0</v>
      </c>
      <c r="H32" s="521">
        <v>0</v>
      </c>
      <c r="I32" s="521">
        <v>0</v>
      </c>
      <c r="J32" s="521">
        <v>0</v>
      </c>
      <c r="K32" s="521">
        <v>0</v>
      </c>
      <c r="L32" s="521">
        <v>0</v>
      </c>
      <c r="M32" s="521">
        <v>0</v>
      </c>
      <c r="N32" s="522">
        <f t="shared" si="0"/>
        <v>0</v>
      </c>
      <c r="O32" s="522">
        <f t="shared" si="1"/>
        <v>0</v>
      </c>
      <c r="P32" s="522">
        <f t="shared" si="2"/>
        <v>5</v>
      </c>
      <c r="Q32" s="522">
        <f t="shared" si="3"/>
        <v>0</v>
      </c>
      <c r="R32" s="356" t="s">
        <v>405</v>
      </c>
    </row>
    <row r="33" spans="1:18" s="360" customFormat="1" ht="15.75" customHeight="1" thickBot="1">
      <c r="A33" s="357" t="s">
        <v>312</v>
      </c>
      <c r="B33" s="523">
        <v>0</v>
      </c>
      <c r="C33" s="523">
        <v>0</v>
      </c>
      <c r="D33" s="523">
        <v>27</v>
      </c>
      <c r="E33" s="523">
        <v>11</v>
      </c>
      <c r="F33" s="523">
        <v>0</v>
      </c>
      <c r="G33" s="523">
        <v>0</v>
      </c>
      <c r="H33" s="523">
        <v>1</v>
      </c>
      <c r="I33" s="523">
        <v>4</v>
      </c>
      <c r="J33" s="523">
        <v>0</v>
      </c>
      <c r="K33" s="523">
        <v>0</v>
      </c>
      <c r="L33" s="523">
        <v>0</v>
      </c>
      <c r="M33" s="523">
        <v>0</v>
      </c>
      <c r="N33" s="358">
        <f t="shared" si="0"/>
        <v>0</v>
      </c>
      <c r="O33" s="358">
        <f t="shared" si="1"/>
        <v>0</v>
      </c>
      <c r="P33" s="358">
        <f t="shared" si="2"/>
        <v>28</v>
      </c>
      <c r="Q33" s="358">
        <f t="shared" si="3"/>
        <v>15</v>
      </c>
      <c r="R33" s="359" t="s">
        <v>406</v>
      </c>
    </row>
    <row r="34" spans="1:18" s="362" customFormat="1" ht="15.75" customHeight="1">
      <c r="A34" s="363" t="s">
        <v>48</v>
      </c>
      <c r="B34" s="524">
        <v>1</v>
      </c>
      <c r="C34" s="524">
        <v>1</v>
      </c>
      <c r="D34" s="524">
        <v>17</v>
      </c>
      <c r="E34" s="524">
        <v>3</v>
      </c>
      <c r="F34" s="524">
        <v>1</v>
      </c>
      <c r="G34" s="524">
        <v>0</v>
      </c>
      <c r="H34" s="524">
        <v>1</v>
      </c>
      <c r="I34" s="524">
        <v>3</v>
      </c>
      <c r="J34" s="524">
        <v>0</v>
      </c>
      <c r="K34" s="524">
        <v>0</v>
      </c>
      <c r="L34" s="524">
        <v>0</v>
      </c>
      <c r="M34" s="524">
        <v>0</v>
      </c>
      <c r="N34" s="364">
        <f t="shared" si="0"/>
        <v>2</v>
      </c>
      <c r="O34" s="364">
        <f t="shared" si="1"/>
        <v>1</v>
      </c>
      <c r="P34" s="364">
        <f t="shared" si="2"/>
        <v>18</v>
      </c>
      <c r="Q34" s="364">
        <f t="shared" si="3"/>
        <v>6</v>
      </c>
      <c r="R34" s="365" t="s">
        <v>345</v>
      </c>
    </row>
    <row r="35" spans="1:18" s="360" customFormat="1" ht="24.95" customHeight="1">
      <c r="A35" s="366" t="s">
        <v>0</v>
      </c>
      <c r="B35" s="508">
        <f>SUM(B12:B34)</f>
        <v>49</v>
      </c>
      <c r="C35" s="508">
        <f t="shared" ref="C35:P35" si="4">SUM(C12:C34)</f>
        <v>55</v>
      </c>
      <c r="D35" s="508">
        <f t="shared" si="4"/>
        <v>140</v>
      </c>
      <c r="E35" s="508">
        <f t="shared" si="4"/>
        <v>66</v>
      </c>
      <c r="F35" s="508">
        <f t="shared" si="4"/>
        <v>46</v>
      </c>
      <c r="G35" s="508">
        <f t="shared" si="4"/>
        <v>13</v>
      </c>
      <c r="H35" s="508">
        <f t="shared" si="4"/>
        <v>54</v>
      </c>
      <c r="I35" s="508">
        <f t="shared" si="4"/>
        <v>30</v>
      </c>
      <c r="J35" s="508">
        <f t="shared" si="4"/>
        <v>17</v>
      </c>
      <c r="K35" s="508">
        <f t="shared" si="4"/>
        <v>38</v>
      </c>
      <c r="L35" s="508">
        <f t="shared" si="4"/>
        <v>10</v>
      </c>
      <c r="M35" s="508">
        <f t="shared" si="4"/>
        <v>43</v>
      </c>
      <c r="N35" s="508">
        <f t="shared" si="4"/>
        <v>112</v>
      </c>
      <c r="O35" s="508">
        <f t="shared" si="4"/>
        <v>106</v>
      </c>
      <c r="P35" s="508">
        <f t="shared" si="4"/>
        <v>204</v>
      </c>
      <c r="Q35" s="508">
        <f>SUM(Q12:Q34)</f>
        <v>139</v>
      </c>
      <c r="R35" s="367" t="s">
        <v>1</v>
      </c>
    </row>
    <row r="36" spans="1:18">
      <c r="A36" s="755"/>
      <c r="B36" s="755"/>
      <c r="C36" s="755"/>
      <c r="D36" s="755"/>
      <c r="E36" s="755"/>
      <c r="F36" s="368"/>
      <c r="G36" s="368"/>
      <c r="H36" s="368"/>
      <c r="I36" s="369"/>
      <c r="J36" s="369"/>
      <c r="K36" s="369"/>
      <c r="L36" s="369"/>
      <c r="M36" s="370"/>
      <c r="N36" s="370"/>
      <c r="O36" s="370"/>
      <c r="P36" s="370"/>
      <c r="Q36" s="370"/>
    </row>
    <row r="37" spans="1:18" s="370" customFormat="1" ht="15.75">
      <c r="A37" s="371"/>
      <c r="B37" s="371"/>
      <c r="C37" s="371"/>
      <c r="D37" s="371"/>
      <c r="E37" s="371"/>
      <c r="F37" s="371"/>
      <c r="G37" s="371"/>
      <c r="H37" s="371"/>
      <c r="I37" s="372"/>
      <c r="J37" s="372"/>
      <c r="K37" s="372"/>
      <c r="L37" s="372"/>
      <c r="M37" s="346"/>
      <c r="N37" s="346"/>
      <c r="O37" s="346"/>
      <c r="P37" s="346"/>
      <c r="Q37" s="346"/>
    </row>
  </sheetData>
  <mergeCells count="31">
    <mergeCell ref="A36:E36"/>
    <mergeCell ref="A1:R1"/>
    <mergeCell ref="A2:R2"/>
    <mergeCell ref="A3:R3"/>
    <mergeCell ref="A4:R4"/>
    <mergeCell ref="A6:A11"/>
    <mergeCell ref="B6:E6"/>
    <mergeCell ref="F6:I6"/>
    <mergeCell ref="J6:M6"/>
    <mergeCell ref="N6:Q6"/>
    <mergeCell ref="R6:R11"/>
    <mergeCell ref="B7:E7"/>
    <mergeCell ref="F7:I7"/>
    <mergeCell ref="J7:M7"/>
    <mergeCell ref="N7:Q7"/>
    <mergeCell ref="B8:C8"/>
    <mergeCell ref="N8:O8"/>
    <mergeCell ref="P8:Q8"/>
    <mergeCell ref="B9:C9"/>
    <mergeCell ref="D9:E9"/>
    <mergeCell ref="F9:G9"/>
    <mergeCell ref="H9:I9"/>
    <mergeCell ref="J9:K9"/>
    <mergeCell ref="L9:M9"/>
    <mergeCell ref="N9:O9"/>
    <mergeCell ref="P9:Q9"/>
    <mergeCell ref="F8:G8"/>
    <mergeCell ref="H8:I8"/>
    <mergeCell ref="J8:K8"/>
    <mergeCell ref="L8:M8"/>
    <mergeCell ref="D8:E8"/>
  </mergeCells>
  <printOptions horizontalCentered="1" verticalCentered="1"/>
  <pageMargins left="0" right="0" top="0" bottom="0" header="0" footer="0"/>
  <pageSetup paperSize="9"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rightToLeft="1" workbookViewId="0">
      <selection activeCell="C20" sqref="C20"/>
    </sheetView>
  </sheetViews>
  <sheetFormatPr defaultRowHeight="15.75"/>
  <cols>
    <col min="1" max="1" width="8.85546875" style="68"/>
    <col min="2" max="2" width="40" style="24" customWidth="1"/>
    <col min="3" max="3" width="24" style="24" customWidth="1"/>
    <col min="4" max="4" width="60.42578125" style="24" customWidth="1"/>
    <col min="5" max="257" width="8.85546875" style="24"/>
    <col min="258" max="258" width="40" style="24" customWidth="1"/>
    <col min="259" max="259" width="24" style="24" customWidth="1"/>
    <col min="260" max="260" width="60.42578125" style="24" customWidth="1"/>
    <col min="261" max="513" width="8.85546875" style="24"/>
    <col min="514" max="514" width="40" style="24" customWidth="1"/>
    <col min="515" max="515" width="24" style="24" customWidth="1"/>
    <col min="516" max="516" width="60.42578125" style="24" customWidth="1"/>
    <col min="517" max="769" width="8.85546875" style="24"/>
    <col min="770" max="770" width="40" style="24" customWidth="1"/>
    <col min="771" max="771" width="24" style="24" customWidth="1"/>
    <col min="772" max="772" width="60.42578125" style="24" customWidth="1"/>
    <col min="773" max="1025" width="8.85546875" style="24"/>
    <col min="1026" max="1026" width="40" style="24" customWidth="1"/>
    <col min="1027" max="1027" width="24" style="24" customWidth="1"/>
    <col min="1028" max="1028" width="60.42578125" style="24" customWidth="1"/>
    <col min="1029" max="1281" width="8.85546875" style="24"/>
    <col min="1282" max="1282" width="40" style="24" customWidth="1"/>
    <col min="1283" max="1283" width="24" style="24" customWidth="1"/>
    <col min="1284" max="1284" width="60.42578125" style="24" customWidth="1"/>
    <col min="1285" max="1537" width="8.85546875" style="24"/>
    <col min="1538" max="1538" width="40" style="24" customWidth="1"/>
    <col min="1539" max="1539" width="24" style="24" customWidth="1"/>
    <col min="1540" max="1540" width="60.42578125" style="24" customWidth="1"/>
    <col min="1541" max="1793" width="8.85546875" style="24"/>
    <col min="1794" max="1794" width="40" style="24" customWidth="1"/>
    <col min="1795" max="1795" width="24" style="24" customWidth="1"/>
    <col min="1796" max="1796" width="60.42578125" style="24" customWidth="1"/>
    <col min="1797" max="2049" width="8.85546875" style="24"/>
    <col min="2050" max="2050" width="40" style="24" customWidth="1"/>
    <col min="2051" max="2051" width="24" style="24" customWidth="1"/>
    <col min="2052" max="2052" width="60.42578125" style="24" customWidth="1"/>
    <col min="2053" max="2305" width="8.85546875" style="24"/>
    <col min="2306" max="2306" width="40" style="24" customWidth="1"/>
    <col min="2307" max="2307" width="24" style="24" customWidth="1"/>
    <col min="2308" max="2308" width="60.42578125" style="24" customWidth="1"/>
    <col min="2309" max="2561" width="8.85546875" style="24"/>
    <col min="2562" max="2562" width="40" style="24" customWidth="1"/>
    <col min="2563" max="2563" width="24" style="24" customWidth="1"/>
    <col min="2564" max="2564" width="60.42578125" style="24" customWidth="1"/>
    <col min="2565" max="2817" width="8.85546875" style="24"/>
    <col min="2818" max="2818" width="40" style="24" customWidth="1"/>
    <col min="2819" max="2819" width="24" style="24" customWidth="1"/>
    <col min="2820" max="2820" width="60.42578125" style="24" customWidth="1"/>
    <col min="2821" max="3073" width="8.85546875" style="24"/>
    <col min="3074" max="3074" width="40" style="24" customWidth="1"/>
    <col min="3075" max="3075" width="24" style="24" customWidth="1"/>
    <col min="3076" max="3076" width="60.42578125" style="24" customWidth="1"/>
    <col min="3077" max="3329" width="8.85546875" style="24"/>
    <col min="3330" max="3330" width="40" style="24" customWidth="1"/>
    <col min="3331" max="3331" width="24" style="24" customWidth="1"/>
    <col min="3332" max="3332" width="60.42578125" style="24" customWidth="1"/>
    <col min="3333" max="3585" width="8.85546875" style="24"/>
    <col min="3586" max="3586" width="40" style="24" customWidth="1"/>
    <col min="3587" max="3587" width="24" style="24" customWidth="1"/>
    <col min="3588" max="3588" width="60.42578125" style="24" customWidth="1"/>
    <col min="3589" max="3841" width="8.85546875" style="24"/>
    <col min="3842" max="3842" width="40" style="24" customWidth="1"/>
    <col min="3843" max="3843" width="24" style="24" customWidth="1"/>
    <col min="3844" max="3844" width="60.42578125" style="24" customWidth="1"/>
    <col min="3845" max="4097" width="8.85546875" style="24"/>
    <col min="4098" max="4098" width="40" style="24" customWidth="1"/>
    <col min="4099" max="4099" width="24" style="24" customWidth="1"/>
    <col min="4100" max="4100" width="60.42578125" style="24" customWidth="1"/>
    <col min="4101" max="4353" width="8.85546875" style="24"/>
    <col min="4354" max="4354" width="40" style="24" customWidth="1"/>
    <col min="4355" max="4355" width="24" style="24" customWidth="1"/>
    <col min="4356" max="4356" width="60.42578125" style="24" customWidth="1"/>
    <col min="4357" max="4609" width="8.85546875" style="24"/>
    <col min="4610" max="4610" width="40" style="24" customWidth="1"/>
    <col min="4611" max="4611" width="24" style="24" customWidth="1"/>
    <col min="4612" max="4612" width="60.42578125" style="24" customWidth="1"/>
    <col min="4613" max="4865" width="8.85546875" style="24"/>
    <col min="4866" max="4866" width="40" style="24" customWidth="1"/>
    <col min="4867" max="4867" width="24" style="24" customWidth="1"/>
    <col min="4868" max="4868" width="60.42578125" style="24" customWidth="1"/>
    <col min="4869" max="5121" width="8.85546875" style="24"/>
    <col min="5122" max="5122" width="40" style="24" customWidth="1"/>
    <col min="5123" max="5123" width="24" style="24" customWidth="1"/>
    <col min="5124" max="5124" width="60.42578125" style="24" customWidth="1"/>
    <col min="5125" max="5377" width="8.85546875" style="24"/>
    <col min="5378" max="5378" width="40" style="24" customWidth="1"/>
    <col min="5379" max="5379" width="24" style="24" customWidth="1"/>
    <col min="5380" max="5380" width="60.42578125" style="24" customWidth="1"/>
    <col min="5381" max="5633" width="8.85546875" style="24"/>
    <col min="5634" max="5634" width="40" style="24" customWidth="1"/>
    <col min="5635" max="5635" width="24" style="24" customWidth="1"/>
    <col min="5636" max="5636" width="60.42578125" style="24" customWidth="1"/>
    <col min="5637" max="5889" width="8.85546875" style="24"/>
    <col min="5890" max="5890" width="40" style="24" customWidth="1"/>
    <col min="5891" max="5891" width="24" style="24" customWidth="1"/>
    <col min="5892" max="5892" width="60.42578125" style="24" customWidth="1"/>
    <col min="5893" max="6145" width="8.85546875" style="24"/>
    <col min="6146" max="6146" width="40" style="24" customWidth="1"/>
    <col min="6147" max="6147" width="24" style="24" customWidth="1"/>
    <col min="6148" max="6148" width="60.42578125" style="24" customWidth="1"/>
    <col min="6149" max="6401" width="8.85546875" style="24"/>
    <col min="6402" max="6402" width="40" style="24" customWidth="1"/>
    <col min="6403" max="6403" width="24" style="24" customWidth="1"/>
    <col min="6404" max="6404" width="60.42578125" style="24" customWidth="1"/>
    <col min="6405" max="6657" width="8.85546875" style="24"/>
    <col min="6658" max="6658" width="40" style="24" customWidth="1"/>
    <col min="6659" max="6659" width="24" style="24" customWidth="1"/>
    <col min="6660" max="6660" width="60.42578125" style="24" customWidth="1"/>
    <col min="6661" max="6913" width="8.85546875" style="24"/>
    <col min="6914" max="6914" width="40" style="24" customWidth="1"/>
    <col min="6915" max="6915" width="24" style="24" customWidth="1"/>
    <col min="6916" max="6916" width="60.42578125" style="24" customWidth="1"/>
    <col min="6917" max="7169" width="8.85546875" style="24"/>
    <col min="7170" max="7170" width="40" style="24" customWidth="1"/>
    <col min="7171" max="7171" width="24" style="24" customWidth="1"/>
    <col min="7172" max="7172" width="60.42578125" style="24" customWidth="1"/>
    <col min="7173" max="7425" width="8.85546875" style="24"/>
    <col min="7426" max="7426" width="40" style="24" customWidth="1"/>
    <col min="7427" max="7427" width="24" style="24" customWidth="1"/>
    <col min="7428" max="7428" width="60.42578125" style="24" customWidth="1"/>
    <col min="7429" max="7681" width="8.85546875" style="24"/>
    <col min="7682" max="7682" width="40" style="24" customWidth="1"/>
    <col min="7683" max="7683" width="24" style="24" customWidth="1"/>
    <col min="7684" max="7684" width="60.42578125" style="24" customWidth="1"/>
    <col min="7685" max="7937" width="8.85546875" style="24"/>
    <col min="7938" max="7938" width="40" style="24" customWidth="1"/>
    <col min="7939" max="7939" width="24" style="24" customWidth="1"/>
    <col min="7940" max="7940" width="60.42578125" style="24" customWidth="1"/>
    <col min="7941" max="8193" width="8.85546875" style="24"/>
    <col min="8194" max="8194" width="40" style="24" customWidth="1"/>
    <col min="8195" max="8195" width="24" style="24" customWidth="1"/>
    <col min="8196" max="8196" width="60.42578125" style="24" customWidth="1"/>
    <col min="8197" max="8449" width="8.85546875" style="24"/>
    <col min="8450" max="8450" width="40" style="24" customWidth="1"/>
    <col min="8451" max="8451" width="24" style="24" customWidth="1"/>
    <col min="8452" max="8452" width="60.42578125" style="24" customWidth="1"/>
    <col min="8453" max="8705" width="8.85546875" style="24"/>
    <col min="8706" max="8706" width="40" style="24" customWidth="1"/>
    <col min="8707" max="8707" width="24" style="24" customWidth="1"/>
    <col min="8708" max="8708" width="60.42578125" style="24" customWidth="1"/>
    <col min="8709" max="8961" width="8.85546875" style="24"/>
    <col min="8962" max="8962" width="40" style="24" customWidth="1"/>
    <col min="8963" max="8963" width="24" style="24" customWidth="1"/>
    <col min="8964" max="8964" width="60.42578125" style="24" customWidth="1"/>
    <col min="8965" max="9217" width="8.85546875" style="24"/>
    <col min="9218" max="9218" width="40" style="24" customWidth="1"/>
    <col min="9219" max="9219" width="24" style="24" customWidth="1"/>
    <col min="9220" max="9220" width="60.42578125" style="24" customWidth="1"/>
    <col min="9221" max="9473" width="8.85546875" style="24"/>
    <col min="9474" max="9474" width="40" style="24" customWidth="1"/>
    <col min="9475" max="9475" width="24" style="24" customWidth="1"/>
    <col min="9476" max="9476" width="60.42578125" style="24" customWidth="1"/>
    <col min="9477" max="9729" width="8.85546875" style="24"/>
    <col min="9730" max="9730" width="40" style="24" customWidth="1"/>
    <col min="9731" max="9731" width="24" style="24" customWidth="1"/>
    <col min="9732" max="9732" width="60.42578125" style="24" customWidth="1"/>
    <col min="9733" max="9985" width="8.85546875" style="24"/>
    <col min="9986" max="9986" width="40" style="24" customWidth="1"/>
    <col min="9987" max="9987" width="24" style="24" customWidth="1"/>
    <col min="9988" max="9988" width="60.42578125" style="24" customWidth="1"/>
    <col min="9989" max="10241" width="8.85546875" style="24"/>
    <col min="10242" max="10242" width="40" style="24" customWidth="1"/>
    <col min="10243" max="10243" width="24" style="24" customWidth="1"/>
    <col min="10244" max="10244" width="60.42578125" style="24" customWidth="1"/>
    <col min="10245" max="10497" width="8.85546875" style="24"/>
    <col min="10498" max="10498" width="40" style="24" customWidth="1"/>
    <col min="10499" max="10499" width="24" style="24" customWidth="1"/>
    <col min="10500" max="10500" width="60.42578125" style="24" customWidth="1"/>
    <col min="10501" max="10753" width="8.85546875" style="24"/>
    <col min="10754" max="10754" width="40" style="24" customWidth="1"/>
    <col min="10755" max="10755" width="24" style="24" customWidth="1"/>
    <col min="10756" max="10756" width="60.42578125" style="24" customWidth="1"/>
    <col min="10757" max="11009" width="8.85546875" style="24"/>
    <col min="11010" max="11010" width="40" style="24" customWidth="1"/>
    <col min="11011" max="11011" width="24" style="24" customWidth="1"/>
    <col min="11012" max="11012" width="60.42578125" style="24" customWidth="1"/>
    <col min="11013" max="11265" width="8.85546875" style="24"/>
    <col min="11266" max="11266" width="40" style="24" customWidth="1"/>
    <col min="11267" max="11267" width="24" style="24" customWidth="1"/>
    <col min="11268" max="11268" width="60.42578125" style="24" customWidth="1"/>
    <col min="11269" max="11521" width="8.85546875" style="24"/>
    <col min="11522" max="11522" width="40" style="24" customWidth="1"/>
    <col min="11523" max="11523" width="24" style="24" customWidth="1"/>
    <col min="11524" max="11524" width="60.42578125" style="24" customWidth="1"/>
    <col min="11525" max="11777" width="8.85546875" style="24"/>
    <col min="11778" max="11778" width="40" style="24" customWidth="1"/>
    <col min="11779" max="11779" width="24" style="24" customWidth="1"/>
    <col min="11780" max="11780" width="60.42578125" style="24" customWidth="1"/>
    <col min="11781" max="12033" width="8.85546875" style="24"/>
    <col min="12034" max="12034" width="40" style="24" customWidth="1"/>
    <col min="12035" max="12035" width="24" style="24" customWidth="1"/>
    <col min="12036" max="12036" width="60.42578125" style="24" customWidth="1"/>
    <col min="12037" max="12289" width="8.85546875" style="24"/>
    <col min="12290" max="12290" width="40" style="24" customWidth="1"/>
    <col min="12291" max="12291" width="24" style="24" customWidth="1"/>
    <col min="12292" max="12292" width="60.42578125" style="24" customWidth="1"/>
    <col min="12293" max="12545" width="8.85546875" style="24"/>
    <col min="12546" max="12546" width="40" style="24" customWidth="1"/>
    <col min="12547" max="12547" width="24" style="24" customWidth="1"/>
    <col min="12548" max="12548" width="60.42578125" style="24" customWidth="1"/>
    <col min="12549" max="12801" width="8.85546875" style="24"/>
    <col min="12802" max="12802" width="40" style="24" customWidth="1"/>
    <col min="12803" max="12803" width="24" style="24" customWidth="1"/>
    <col min="12804" max="12804" width="60.42578125" style="24" customWidth="1"/>
    <col min="12805" max="13057" width="8.85546875" style="24"/>
    <col min="13058" max="13058" width="40" style="24" customWidth="1"/>
    <col min="13059" max="13059" width="24" style="24" customWidth="1"/>
    <col min="13060" max="13060" width="60.42578125" style="24" customWidth="1"/>
    <col min="13061" max="13313" width="8.85546875" style="24"/>
    <col min="13314" max="13314" width="40" style="24" customWidth="1"/>
    <col min="13315" max="13315" width="24" style="24" customWidth="1"/>
    <col min="13316" max="13316" width="60.42578125" style="24" customWidth="1"/>
    <col min="13317" max="13569" width="8.85546875" style="24"/>
    <col min="13570" max="13570" width="40" style="24" customWidth="1"/>
    <col min="13571" max="13571" width="24" style="24" customWidth="1"/>
    <col min="13572" max="13572" width="60.42578125" style="24" customWidth="1"/>
    <col min="13573" max="13825" width="8.85546875" style="24"/>
    <col min="13826" max="13826" width="40" style="24" customWidth="1"/>
    <col min="13827" max="13827" width="24" style="24" customWidth="1"/>
    <col min="13828" max="13828" width="60.42578125" style="24" customWidth="1"/>
    <col min="13829" max="14081" width="8.85546875" style="24"/>
    <col min="14082" max="14082" width="40" style="24" customWidth="1"/>
    <col min="14083" max="14083" width="24" style="24" customWidth="1"/>
    <col min="14084" max="14084" width="60.42578125" style="24" customWidth="1"/>
    <col min="14085" max="14337" width="8.85546875" style="24"/>
    <col min="14338" max="14338" width="40" style="24" customWidth="1"/>
    <col min="14339" max="14339" width="24" style="24" customWidth="1"/>
    <col min="14340" max="14340" width="60.42578125" style="24" customWidth="1"/>
    <col min="14341" max="14593" width="8.85546875" style="24"/>
    <col min="14594" max="14594" width="40" style="24" customWidth="1"/>
    <col min="14595" max="14595" width="24" style="24" customWidth="1"/>
    <col min="14596" max="14596" width="60.42578125" style="24" customWidth="1"/>
    <col min="14597" max="14849" width="8.85546875" style="24"/>
    <col min="14850" max="14850" width="40" style="24" customWidth="1"/>
    <col min="14851" max="14851" width="24" style="24" customWidth="1"/>
    <col min="14852" max="14852" width="60.42578125" style="24" customWidth="1"/>
    <col min="14853" max="15105" width="8.85546875" style="24"/>
    <col min="15106" max="15106" width="40" style="24" customWidth="1"/>
    <col min="15107" max="15107" width="24" style="24" customWidth="1"/>
    <col min="15108" max="15108" width="60.42578125" style="24" customWidth="1"/>
    <col min="15109" max="15361" width="8.85546875" style="24"/>
    <col min="15362" max="15362" width="40" style="24" customWidth="1"/>
    <col min="15363" max="15363" width="24" style="24" customWidth="1"/>
    <col min="15364" max="15364" width="60.42578125" style="24" customWidth="1"/>
    <col min="15365" max="15617" width="8.85546875" style="24"/>
    <col min="15618" max="15618" width="40" style="24" customWidth="1"/>
    <col min="15619" max="15619" width="24" style="24" customWidth="1"/>
    <col min="15620" max="15620" width="60.42578125" style="24" customWidth="1"/>
    <col min="15621" max="15873" width="8.85546875" style="24"/>
    <col min="15874" max="15874" width="40" style="24" customWidth="1"/>
    <col min="15875" max="15875" width="24" style="24" customWidth="1"/>
    <col min="15876" max="15876" width="60.42578125" style="24" customWidth="1"/>
    <col min="15877" max="16129" width="8.85546875" style="24"/>
    <col min="16130" max="16130" width="40" style="24" customWidth="1"/>
    <col min="16131" max="16131" width="24" style="24" customWidth="1"/>
    <col min="16132" max="16132" width="60.42578125" style="24" customWidth="1"/>
    <col min="16133" max="16384" width="8.85546875" style="24"/>
  </cols>
  <sheetData>
    <row r="1" spans="1:18" ht="20.25">
      <c r="A1" s="776" t="s">
        <v>235</v>
      </c>
      <c r="B1" s="776"/>
      <c r="C1" s="776"/>
      <c r="D1" s="55"/>
      <c r="E1" s="55"/>
      <c r="F1" s="55"/>
      <c r="G1" s="55"/>
      <c r="H1" s="55"/>
      <c r="I1" s="55"/>
      <c r="J1" s="55"/>
      <c r="K1" s="55"/>
      <c r="L1" s="55"/>
      <c r="M1" s="55"/>
      <c r="N1" s="55"/>
      <c r="O1" s="55"/>
      <c r="P1" s="55"/>
      <c r="Q1" s="55"/>
      <c r="R1" s="55"/>
    </row>
    <row r="2" spans="1:18">
      <c r="A2" s="56"/>
      <c r="B2" s="777" t="s">
        <v>236</v>
      </c>
      <c r="C2" s="778" t="s">
        <v>237</v>
      </c>
    </row>
    <row r="3" spans="1:18">
      <c r="A3" s="56"/>
      <c r="B3" s="777"/>
      <c r="C3" s="778"/>
    </row>
    <row r="4" spans="1:18" ht="20.25">
      <c r="A4" s="56">
        <v>1</v>
      </c>
      <c r="B4" s="57" t="s">
        <v>238</v>
      </c>
      <c r="C4" s="58">
        <v>1600</v>
      </c>
    </row>
    <row r="5" spans="1:18" ht="20.25">
      <c r="A5" s="56">
        <v>2</v>
      </c>
      <c r="B5" s="59" t="s">
        <v>74</v>
      </c>
      <c r="C5" s="60">
        <v>1700</v>
      </c>
    </row>
    <row r="6" spans="1:18" ht="20.25">
      <c r="A6" s="56">
        <v>3</v>
      </c>
      <c r="B6" s="57" t="s">
        <v>75</v>
      </c>
      <c r="C6" s="61">
        <v>600</v>
      </c>
    </row>
    <row r="7" spans="1:18" ht="20.25">
      <c r="A7" s="56">
        <v>4</v>
      </c>
      <c r="B7" s="59" t="s">
        <v>76</v>
      </c>
      <c r="C7" s="62">
        <v>800</v>
      </c>
    </row>
    <row r="8" spans="1:18" ht="20.25">
      <c r="A8" s="56">
        <v>5</v>
      </c>
      <c r="B8" s="63" t="s">
        <v>77</v>
      </c>
      <c r="C8" s="58">
        <v>1600</v>
      </c>
    </row>
    <row r="9" spans="1:18" ht="20.25">
      <c r="A9" s="56">
        <v>6</v>
      </c>
      <c r="B9" s="59" t="s">
        <v>78</v>
      </c>
      <c r="C9" s="60">
        <v>2400</v>
      </c>
    </row>
    <row r="10" spans="1:18" ht="20.25">
      <c r="A10" s="56">
        <v>7</v>
      </c>
      <c r="B10" s="57" t="s">
        <v>79</v>
      </c>
      <c r="C10" s="58">
        <v>2600</v>
      </c>
    </row>
    <row r="11" spans="1:18" ht="20.25">
      <c r="A11" s="56">
        <v>8</v>
      </c>
      <c r="B11" s="59" t="s">
        <v>239</v>
      </c>
      <c r="C11" s="62">
        <v>1500</v>
      </c>
    </row>
    <row r="12" spans="1:18" ht="20.25">
      <c r="A12" s="56">
        <v>9</v>
      </c>
      <c r="B12" s="57" t="s">
        <v>80</v>
      </c>
      <c r="C12" s="58">
        <v>1300</v>
      </c>
    </row>
    <row r="13" spans="1:18" ht="20.25">
      <c r="A13" s="56">
        <v>10</v>
      </c>
      <c r="B13" s="59" t="s">
        <v>81</v>
      </c>
      <c r="C13" s="60">
        <v>1400</v>
      </c>
    </row>
    <row r="14" spans="1:18" ht="20.25">
      <c r="A14" s="56">
        <v>11</v>
      </c>
      <c r="B14" s="57" t="s">
        <v>82</v>
      </c>
      <c r="C14" s="58">
        <v>1500</v>
      </c>
    </row>
    <row r="15" spans="1:18" ht="20.25">
      <c r="A15" s="56">
        <v>12</v>
      </c>
      <c r="B15" s="59" t="s">
        <v>83</v>
      </c>
      <c r="C15" s="64">
        <v>2300</v>
      </c>
    </row>
    <row r="16" spans="1:18" ht="20.25">
      <c r="A16" s="56">
        <v>13</v>
      </c>
      <c r="B16" s="63" t="s">
        <v>84</v>
      </c>
      <c r="C16" s="65">
        <v>1500</v>
      </c>
    </row>
    <row r="17" spans="1:3" ht="20.25">
      <c r="A17" s="56">
        <v>14</v>
      </c>
      <c r="B17" s="59" t="s">
        <v>240</v>
      </c>
      <c r="C17" s="66">
        <v>4900</v>
      </c>
    </row>
    <row r="18" spans="1:3" ht="18">
      <c r="A18" s="779" t="s">
        <v>241</v>
      </c>
      <c r="B18" s="779"/>
      <c r="C18" s="67"/>
    </row>
  </sheetData>
  <mergeCells count="4">
    <mergeCell ref="A1:C1"/>
    <mergeCell ref="B2:B3"/>
    <mergeCell ref="C2:C3"/>
    <mergeCell ref="A18:B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rightToLeft="1" tabSelected="1" view="pageBreakPreview" zoomScaleNormal="100" zoomScaleSheetLayoutView="100" workbookViewId="0">
      <selection activeCell="J20" sqref="J20:K20"/>
    </sheetView>
  </sheetViews>
  <sheetFormatPr defaultColWidth="9.140625" defaultRowHeight="14.25"/>
  <cols>
    <col min="1" max="1" width="28.7109375" style="346" customWidth="1"/>
    <col min="2" max="10" width="10.28515625" style="346" customWidth="1"/>
    <col min="11" max="11" width="28.7109375" style="346" customWidth="1"/>
    <col min="12" max="16384" width="9.140625" style="346"/>
  </cols>
  <sheetData>
    <row r="1" spans="1:21" s="341" customFormat="1" ht="18" customHeight="1">
      <c r="A1" s="756" t="s">
        <v>477</v>
      </c>
      <c r="B1" s="756"/>
      <c r="C1" s="756"/>
      <c r="D1" s="756"/>
      <c r="E1" s="756"/>
      <c r="F1" s="756"/>
      <c r="G1" s="756"/>
      <c r="H1" s="756"/>
      <c r="I1" s="756"/>
      <c r="J1" s="756"/>
      <c r="K1" s="756"/>
      <c r="L1" s="339"/>
      <c r="M1" s="339"/>
      <c r="N1" s="339"/>
      <c r="O1" s="339"/>
      <c r="P1" s="339"/>
      <c r="Q1" s="339"/>
      <c r="R1" s="339"/>
      <c r="S1" s="339"/>
      <c r="T1" s="339"/>
      <c r="U1" s="340"/>
    </row>
    <row r="2" spans="1:21" s="341" customFormat="1" ht="13.5" customHeight="1">
      <c r="A2" s="757">
        <v>2021</v>
      </c>
      <c r="B2" s="757"/>
      <c r="C2" s="757"/>
      <c r="D2" s="757"/>
      <c r="E2" s="757"/>
      <c r="F2" s="757"/>
      <c r="G2" s="757"/>
      <c r="H2" s="757"/>
      <c r="I2" s="757"/>
      <c r="J2" s="757"/>
      <c r="K2" s="757"/>
      <c r="L2" s="339"/>
      <c r="M2" s="339"/>
      <c r="N2" s="339"/>
      <c r="O2" s="339"/>
      <c r="P2" s="339"/>
      <c r="Q2" s="339"/>
      <c r="R2" s="339"/>
      <c r="S2" s="339"/>
      <c r="T2" s="339"/>
      <c r="U2" s="340"/>
    </row>
    <row r="3" spans="1:21" s="341" customFormat="1" ht="32.25" customHeight="1">
      <c r="A3" s="790" t="s">
        <v>657</v>
      </c>
      <c r="B3" s="791"/>
      <c r="C3" s="791"/>
      <c r="D3" s="791"/>
      <c r="E3" s="791"/>
      <c r="F3" s="791"/>
      <c r="G3" s="791"/>
      <c r="H3" s="791"/>
      <c r="I3" s="791"/>
      <c r="J3" s="791"/>
      <c r="K3" s="791"/>
      <c r="L3" s="339"/>
      <c r="M3" s="339"/>
      <c r="N3" s="339"/>
      <c r="O3" s="339"/>
      <c r="P3" s="339"/>
      <c r="Q3" s="339"/>
      <c r="R3" s="339"/>
      <c r="S3" s="339"/>
      <c r="T3" s="339"/>
      <c r="U3" s="340"/>
    </row>
    <row r="4" spans="1:21" s="341" customFormat="1" ht="15.75" customHeight="1">
      <c r="A4" s="758">
        <v>2021</v>
      </c>
      <c r="B4" s="758"/>
      <c r="C4" s="758"/>
      <c r="D4" s="758"/>
      <c r="E4" s="758"/>
      <c r="F4" s="758"/>
      <c r="G4" s="758"/>
      <c r="H4" s="758"/>
      <c r="I4" s="758"/>
      <c r="J4" s="758"/>
      <c r="K4" s="758"/>
      <c r="L4" s="339"/>
      <c r="M4" s="339"/>
      <c r="N4" s="339"/>
      <c r="O4" s="339"/>
      <c r="P4" s="339"/>
      <c r="Q4" s="339"/>
      <c r="R4" s="339"/>
      <c r="S4" s="339"/>
      <c r="T4" s="339"/>
      <c r="U4" s="340"/>
    </row>
    <row r="5" spans="1:21" ht="15" customHeight="1">
      <c r="A5" s="342" t="s">
        <v>661</v>
      </c>
      <c r="B5" s="343"/>
      <c r="C5" s="343"/>
      <c r="D5" s="343"/>
      <c r="E5" s="343"/>
      <c r="F5" s="343"/>
      <c r="G5" s="343"/>
      <c r="H5" s="343"/>
      <c r="I5" s="345"/>
      <c r="J5" s="792" t="s">
        <v>662</v>
      </c>
      <c r="K5" s="792"/>
      <c r="L5" s="348"/>
      <c r="M5" s="348"/>
      <c r="N5" s="348"/>
      <c r="O5" s="348"/>
      <c r="P5" s="348"/>
      <c r="Q5" s="348"/>
      <c r="R5" s="348"/>
      <c r="S5" s="348"/>
      <c r="T5" s="348"/>
      <c r="U5" s="349"/>
    </row>
    <row r="6" spans="1:21" ht="16.5" customHeight="1">
      <c r="A6" s="782" t="s">
        <v>658</v>
      </c>
      <c r="B6" s="785" t="s">
        <v>270</v>
      </c>
      <c r="C6" s="785"/>
      <c r="D6" s="785"/>
      <c r="E6" s="786" t="s">
        <v>271</v>
      </c>
      <c r="F6" s="786"/>
      <c r="G6" s="786"/>
      <c r="H6" s="786" t="s">
        <v>53</v>
      </c>
      <c r="I6" s="786"/>
      <c r="J6" s="786"/>
      <c r="K6" s="787" t="s">
        <v>659</v>
      </c>
      <c r="L6" s="348"/>
      <c r="M6" s="348"/>
      <c r="N6" s="348"/>
      <c r="O6" s="348"/>
      <c r="P6" s="348"/>
      <c r="Q6" s="348"/>
      <c r="R6" s="348"/>
      <c r="S6" s="348"/>
      <c r="T6" s="348"/>
    </row>
    <row r="7" spans="1:21" ht="16.5" customHeight="1">
      <c r="A7" s="783"/>
      <c r="B7" s="780" t="s">
        <v>359</v>
      </c>
      <c r="C7" s="780"/>
      <c r="D7" s="780"/>
      <c r="E7" s="781" t="s">
        <v>360</v>
      </c>
      <c r="F7" s="781"/>
      <c r="G7" s="781"/>
      <c r="H7" s="781" t="s">
        <v>1</v>
      </c>
      <c r="I7" s="781"/>
      <c r="J7" s="781"/>
      <c r="K7" s="788"/>
      <c r="L7" s="348"/>
      <c r="M7" s="348"/>
      <c r="N7" s="348"/>
      <c r="O7" s="348"/>
      <c r="P7" s="348"/>
      <c r="Q7" s="348"/>
      <c r="R7" s="348"/>
      <c r="S7" s="348"/>
      <c r="T7" s="348"/>
    </row>
    <row r="8" spans="1:21" ht="15.75" customHeight="1">
      <c r="A8" s="783"/>
      <c r="B8" s="373" t="s">
        <v>272</v>
      </c>
      <c r="C8" s="373" t="s">
        <v>39</v>
      </c>
      <c r="D8" s="373" t="s">
        <v>53</v>
      </c>
      <c r="E8" s="373" t="s">
        <v>272</v>
      </c>
      <c r="F8" s="373" t="s">
        <v>39</v>
      </c>
      <c r="G8" s="373" t="s">
        <v>53</v>
      </c>
      <c r="H8" s="373" t="s">
        <v>272</v>
      </c>
      <c r="I8" s="373" t="s">
        <v>39</v>
      </c>
      <c r="J8" s="373" t="s">
        <v>53</v>
      </c>
      <c r="K8" s="788"/>
      <c r="L8" s="348"/>
      <c r="M8" s="348"/>
      <c r="N8" s="348"/>
      <c r="O8" s="348"/>
      <c r="P8" s="348"/>
      <c r="Q8" s="348"/>
      <c r="R8" s="348"/>
      <c r="S8" s="348"/>
      <c r="T8" s="348"/>
    </row>
    <row r="9" spans="1:21" ht="14.25" customHeight="1">
      <c r="A9" s="784"/>
      <c r="B9" s="322" t="s">
        <v>69</v>
      </c>
      <c r="C9" s="322" t="s">
        <v>70</v>
      </c>
      <c r="D9" s="322" t="s">
        <v>1</v>
      </c>
      <c r="E9" s="322" t="s">
        <v>69</v>
      </c>
      <c r="F9" s="322" t="s">
        <v>70</v>
      </c>
      <c r="G9" s="322" t="s">
        <v>1</v>
      </c>
      <c r="H9" s="322" t="s">
        <v>69</v>
      </c>
      <c r="I9" s="322" t="s">
        <v>70</v>
      </c>
      <c r="J9" s="322" t="s">
        <v>1</v>
      </c>
      <c r="K9" s="789"/>
    </row>
    <row r="10" spans="1:21" s="354" customFormat="1" ht="23.25" customHeight="1" thickBot="1">
      <c r="A10" s="374" t="s">
        <v>313</v>
      </c>
      <c r="B10" s="525">
        <v>2054</v>
      </c>
      <c r="C10" s="525">
        <v>2129</v>
      </c>
      <c r="D10" s="375">
        <f>B10+C10</f>
        <v>4183</v>
      </c>
      <c r="E10" s="525">
        <v>902</v>
      </c>
      <c r="F10" s="525">
        <v>1875</v>
      </c>
      <c r="G10" s="375">
        <f>E10+F10</f>
        <v>2777</v>
      </c>
      <c r="H10" s="525">
        <f>B10+E10</f>
        <v>2956</v>
      </c>
      <c r="I10" s="525">
        <f>C10+F10</f>
        <v>4004</v>
      </c>
      <c r="J10" s="375">
        <f>D10+G10</f>
        <v>6960</v>
      </c>
      <c r="K10" s="376" t="s">
        <v>478</v>
      </c>
    </row>
    <row r="11" spans="1:21" s="360" customFormat="1" ht="23.25" customHeight="1" thickBot="1">
      <c r="A11" s="377" t="s">
        <v>314</v>
      </c>
      <c r="B11" s="526">
        <v>414</v>
      </c>
      <c r="C11" s="526">
        <v>1918</v>
      </c>
      <c r="D11" s="378">
        <f t="shared" ref="D11:D18" si="0">B11+C11</f>
        <v>2332</v>
      </c>
      <c r="E11" s="526">
        <v>1142</v>
      </c>
      <c r="F11" s="526">
        <v>1571</v>
      </c>
      <c r="G11" s="378">
        <f t="shared" ref="G11:G18" si="1">E11+F11</f>
        <v>2713</v>
      </c>
      <c r="H11" s="526">
        <f t="shared" ref="H11:H17" si="2">B11+E11</f>
        <v>1556</v>
      </c>
      <c r="I11" s="526">
        <f t="shared" ref="I11:I17" si="3">C11+F11</f>
        <v>3489</v>
      </c>
      <c r="J11" s="378">
        <f t="shared" ref="J11:J17" si="4">D11+G11</f>
        <v>5045</v>
      </c>
      <c r="K11" s="379" t="s">
        <v>365</v>
      </c>
    </row>
    <row r="12" spans="1:21" s="362" customFormat="1" ht="23.25" customHeight="1" thickBot="1">
      <c r="A12" s="380" t="s">
        <v>319</v>
      </c>
      <c r="B12" s="527">
        <v>4393</v>
      </c>
      <c r="C12" s="527">
        <v>2023</v>
      </c>
      <c r="D12" s="381">
        <f t="shared" si="0"/>
        <v>6416</v>
      </c>
      <c r="E12" s="527">
        <v>705</v>
      </c>
      <c r="F12" s="527">
        <v>1088</v>
      </c>
      <c r="G12" s="381">
        <f t="shared" si="1"/>
        <v>1793</v>
      </c>
      <c r="H12" s="527">
        <f t="shared" si="2"/>
        <v>5098</v>
      </c>
      <c r="I12" s="527">
        <f t="shared" si="3"/>
        <v>3111</v>
      </c>
      <c r="J12" s="381">
        <f t="shared" si="4"/>
        <v>8209</v>
      </c>
      <c r="K12" s="382" t="s">
        <v>366</v>
      </c>
    </row>
    <row r="13" spans="1:21" s="360" customFormat="1" ht="23.25" customHeight="1" thickBot="1">
      <c r="A13" s="377" t="s">
        <v>490</v>
      </c>
      <c r="B13" s="526">
        <v>6646</v>
      </c>
      <c r="C13" s="526">
        <v>2620</v>
      </c>
      <c r="D13" s="378">
        <f t="shared" si="0"/>
        <v>9266</v>
      </c>
      <c r="E13" s="526">
        <v>96</v>
      </c>
      <c r="F13" s="526">
        <v>48</v>
      </c>
      <c r="G13" s="378">
        <f t="shared" si="1"/>
        <v>144</v>
      </c>
      <c r="H13" s="526">
        <f t="shared" si="2"/>
        <v>6742</v>
      </c>
      <c r="I13" s="526">
        <f t="shared" si="3"/>
        <v>2668</v>
      </c>
      <c r="J13" s="378">
        <f t="shared" si="4"/>
        <v>9410</v>
      </c>
      <c r="K13" s="379" t="s">
        <v>491</v>
      </c>
    </row>
    <row r="14" spans="1:21" s="362" customFormat="1" ht="23.25" customHeight="1" thickBot="1">
      <c r="A14" s="380" t="s">
        <v>315</v>
      </c>
      <c r="B14" s="527">
        <v>260</v>
      </c>
      <c r="C14" s="527">
        <v>182</v>
      </c>
      <c r="D14" s="381">
        <f t="shared" si="0"/>
        <v>442</v>
      </c>
      <c r="E14" s="527">
        <v>55</v>
      </c>
      <c r="F14" s="527">
        <v>40</v>
      </c>
      <c r="G14" s="381">
        <f t="shared" si="1"/>
        <v>95</v>
      </c>
      <c r="H14" s="527">
        <f t="shared" si="2"/>
        <v>315</v>
      </c>
      <c r="I14" s="527">
        <f t="shared" si="3"/>
        <v>222</v>
      </c>
      <c r="J14" s="381">
        <f t="shared" si="4"/>
        <v>537</v>
      </c>
      <c r="K14" s="382" t="s">
        <v>352</v>
      </c>
    </row>
    <row r="15" spans="1:21" s="360" customFormat="1" ht="23.25" customHeight="1" thickBot="1">
      <c r="A15" s="377" t="s">
        <v>316</v>
      </c>
      <c r="B15" s="526">
        <v>65</v>
      </c>
      <c r="C15" s="526">
        <v>99</v>
      </c>
      <c r="D15" s="378">
        <f t="shared" si="0"/>
        <v>164</v>
      </c>
      <c r="E15" s="526">
        <v>58</v>
      </c>
      <c r="F15" s="526">
        <v>33</v>
      </c>
      <c r="G15" s="378">
        <f t="shared" si="1"/>
        <v>91</v>
      </c>
      <c r="H15" s="526">
        <f t="shared" si="2"/>
        <v>123</v>
      </c>
      <c r="I15" s="526">
        <f t="shared" si="3"/>
        <v>132</v>
      </c>
      <c r="J15" s="378">
        <f t="shared" si="4"/>
        <v>255</v>
      </c>
      <c r="K15" s="379" t="s">
        <v>367</v>
      </c>
    </row>
    <row r="16" spans="1:21" s="362" customFormat="1" ht="23.25" customHeight="1" thickBot="1">
      <c r="A16" s="380" t="s">
        <v>317</v>
      </c>
      <c r="B16" s="527">
        <v>265</v>
      </c>
      <c r="C16" s="527">
        <v>235</v>
      </c>
      <c r="D16" s="381">
        <f t="shared" si="0"/>
        <v>500</v>
      </c>
      <c r="E16" s="527">
        <v>214</v>
      </c>
      <c r="F16" s="527">
        <v>272</v>
      </c>
      <c r="G16" s="381">
        <f t="shared" si="1"/>
        <v>486</v>
      </c>
      <c r="H16" s="527">
        <f>B16+E16</f>
        <v>479</v>
      </c>
      <c r="I16" s="527">
        <f t="shared" si="3"/>
        <v>507</v>
      </c>
      <c r="J16" s="381">
        <f t="shared" si="4"/>
        <v>986</v>
      </c>
      <c r="K16" s="382" t="s">
        <v>479</v>
      </c>
    </row>
    <row r="17" spans="1:11" s="360" customFormat="1" ht="23.25" customHeight="1" thickBot="1">
      <c r="A17" s="377" t="s">
        <v>318</v>
      </c>
      <c r="B17" s="526">
        <v>327</v>
      </c>
      <c r="C17" s="526">
        <v>45</v>
      </c>
      <c r="D17" s="378">
        <f t="shared" si="0"/>
        <v>372</v>
      </c>
      <c r="E17" s="526">
        <v>155</v>
      </c>
      <c r="F17" s="526">
        <v>35</v>
      </c>
      <c r="G17" s="378">
        <f t="shared" si="1"/>
        <v>190</v>
      </c>
      <c r="H17" s="526">
        <f t="shared" si="2"/>
        <v>482</v>
      </c>
      <c r="I17" s="526">
        <f t="shared" si="3"/>
        <v>80</v>
      </c>
      <c r="J17" s="378">
        <f t="shared" si="4"/>
        <v>562</v>
      </c>
      <c r="K17" s="379" t="s">
        <v>368</v>
      </c>
    </row>
    <row r="18" spans="1:11" s="360" customFormat="1" ht="23.25" customHeight="1">
      <c r="A18" s="583" t="s">
        <v>320</v>
      </c>
      <c r="B18" s="578">
        <v>1186</v>
      </c>
      <c r="C18" s="578">
        <v>1763</v>
      </c>
      <c r="D18" s="584">
        <f t="shared" si="0"/>
        <v>2949</v>
      </c>
      <c r="E18" s="578">
        <v>769</v>
      </c>
      <c r="F18" s="578">
        <v>1348</v>
      </c>
      <c r="G18" s="584">
        <f t="shared" si="1"/>
        <v>2117</v>
      </c>
      <c r="H18" s="578">
        <f>B18+E18</f>
        <v>1955</v>
      </c>
      <c r="I18" s="578">
        <f>C18+F18</f>
        <v>3111</v>
      </c>
      <c r="J18" s="584">
        <f>D18+G18</f>
        <v>5066</v>
      </c>
      <c r="K18" s="585" t="s">
        <v>345</v>
      </c>
    </row>
    <row r="19" spans="1:11" s="362" customFormat="1" ht="23.25" customHeight="1">
      <c r="A19" s="366" t="s">
        <v>0</v>
      </c>
      <c r="B19" s="581">
        <f t="shared" ref="B19:J19" si="5">SUM(B10:B18)</f>
        <v>15610</v>
      </c>
      <c r="C19" s="581">
        <f t="shared" si="5"/>
        <v>11014</v>
      </c>
      <c r="D19" s="581">
        <f t="shared" si="5"/>
        <v>26624</v>
      </c>
      <c r="E19" s="581">
        <f t="shared" si="5"/>
        <v>4096</v>
      </c>
      <c r="F19" s="581">
        <f t="shared" si="5"/>
        <v>6310</v>
      </c>
      <c r="G19" s="581">
        <f t="shared" si="5"/>
        <v>10406</v>
      </c>
      <c r="H19" s="581">
        <f t="shared" si="5"/>
        <v>19706</v>
      </c>
      <c r="I19" s="581">
        <f t="shared" si="5"/>
        <v>17324</v>
      </c>
      <c r="J19" s="581">
        <f t="shared" si="5"/>
        <v>37030</v>
      </c>
      <c r="K19" s="582" t="s">
        <v>1</v>
      </c>
    </row>
    <row r="20" spans="1:11" s="818" customFormat="1" ht="15" customHeight="1">
      <c r="A20" s="817" t="s">
        <v>497</v>
      </c>
      <c r="B20" s="817"/>
      <c r="J20" s="819" t="s">
        <v>660</v>
      </c>
      <c r="K20" s="819"/>
    </row>
    <row r="21" spans="1:11" s="362" customFormat="1" ht="19.5" customHeight="1"/>
    <row r="22" spans="1:11" s="360" customFormat="1" ht="19.5" customHeight="1"/>
    <row r="23" spans="1:11" s="362" customFormat="1" ht="19.5" customHeight="1"/>
    <row r="24" spans="1:11" s="360" customFormat="1" ht="19.5" customHeight="1"/>
    <row r="25" spans="1:11" s="362" customFormat="1" ht="19.5" customHeight="1"/>
    <row r="26" spans="1:11" s="360" customFormat="1" ht="26.25" customHeight="1"/>
    <row r="27" spans="1:11" s="362" customFormat="1" ht="19.5" customHeight="1"/>
    <row r="28" spans="1:11" s="360" customFormat="1" ht="19.5" customHeight="1"/>
    <row r="29" spans="1:11" s="362" customFormat="1" ht="19.5" customHeight="1"/>
    <row r="30" spans="1:11" s="360" customFormat="1" ht="19.5" customHeight="1"/>
    <row r="31" spans="1:11" s="362" customFormat="1" ht="19.5" customHeight="1"/>
    <row r="32" spans="1:11" ht="25.5" customHeight="1">
      <c r="A32" s="368"/>
      <c r="B32" s="371"/>
      <c r="C32" s="371"/>
      <c r="D32" s="371"/>
      <c r="E32" s="371"/>
      <c r="F32" s="371"/>
      <c r="G32" s="371"/>
      <c r="H32" s="371"/>
      <c r="I32" s="371"/>
      <c r="J32" s="371"/>
    </row>
    <row r="33" spans="1:10" s="370" customFormat="1" ht="29.25" customHeight="1">
      <c r="A33" s="371"/>
      <c r="B33" s="346"/>
      <c r="C33" s="346"/>
      <c r="D33" s="346"/>
      <c r="E33" s="346"/>
      <c r="F33" s="346"/>
      <c r="G33" s="346"/>
      <c r="H33" s="346"/>
      <c r="I33" s="346"/>
      <c r="J33" s="346"/>
    </row>
  </sheetData>
  <mergeCells count="15">
    <mergeCell ref="A1:K1"/>
    <mergeCell ref="A2:K2"/>
    <mergeCell ref="A3:K3"/>
    <mergeCell ref="A4:K4"/>
    <mergeCell ref="J5:K5"/>
    <mergeCell ref="B7:D7"/>
    <mergeCell ref="E7:G7"/>
    <mergeCell ref="H7:J7"/>
    <mergeCell ref="A20:B20"/>
    <mergeCell ref="J20:K20"/>
    <mergeCell ref="A6:A9"/>
    <mergeCell ref="B6:D6"/>
    <mergeCell ref="E6:G6"/>
    <mergeCell ref="H6:J6"/>
    <mergeCell ref="K6:K9"/>
  </mergeCells>
  <printOptions horizontalCentered="1" verticalCentered="1"/>
  <pageMargins left="0" right="0" top="0" bottom="0" header="0" footer="0"/>
  <pageSetup paperSize="9"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rightToLeft="1" view="pageBreakPreview" topLeftCell="A10" zoomScaleNormal="100" zoomScaleSheetLayoutView="100" workbookViewId="0">
      <selection activeCell="A30" sqref="A30"/>
    </sheetView>
  </sheetViews>
  <sheetFormatPr defaultColWidth="9.140625" defaultRowHeight="12.75"/>
  <cols>
    <col min="1" max="1" width="30.5703125" style="314" customWidth="1"/>
    <col min="2" max="4" width="10.28515625" style="314" customWidth="1"/>
    <col min="5" max="5" width="34.140625" style="314" customWidth="1"/>
    <col min="6" max="6" width="26" style="314" customWidth="1"/>
    <col min="7" max="7" width="9.140625" style="314" customWidth="1"/>
    <col min="8" max="12" width="9.140625" style="314"/>
    <col min="13" max="13" width="37.42578125" style="314" customWidth="1"/>
    <col min="14" max="14" width="5" style="315" customWidth="1"/>
    <col min="15" max="16384" width="9.140625" style="314"/>
  </cols>
  <sheetData>
    <row r="1" spans="1:14" ht="18">
      <c r="A1" s="736" t="s">
        <v>321</v>
      </c>
      <c r="B1" s="736"/>
      <c r="C1" s="736"/>
      <c r="D1" s="736"/>
      <c r="E1" s="736"/>
    </row>
    <row r="2" spans="1:14" s="316" customFormat="1" ht="18">
      <c r="A2" s="737" t="s">
        <v>690</v>
      </c>
      <c r="B2" s="737"/>
      <c r="C2" s="737"/>
      <c r="D2" s="737"/>
      <c r="E2" s="737"/>
      <c r="N2" s="317"/>
    </row>
    <row r="3" spans="1:14" s="316" customFormat="1" ht="30.75" customHeight="1">
      <c r="A3" s="738" t="s">
        <v>389</v>
      </c>
      <c r="B3" s="738"/>
      <c r="C3" s="738"/>
      <c r="D3" s="738"/>
      <c r="E3" s="795"/>
      <c r="N3" s="317"/>
    </row>
    <row r="4" spans="1:14" s="316" customFormat="1" ht="15.75" customHeight="1">
      <c r="A4" s="740" t="s">
        <v>690</v>
      </c>
      <c r="B4" s="740"/>
      <c r="C4" s="740"/>
      <c r="D4" s="740"/>
      <c r="E4" s="740"/>
      <c r="N4" s="317"/>
    </row>
    <row r="5" spans="1:14" ht="15.75" customHeight="1">
      <c r="A5" s="741" t="s">
        <v>506</v>
      </c>
      <c r="B5" s="741"/>
      <c r="C5" s="741"/>
      <c r="D5" s="741"/>
      <c r="E5" s="347" t="s">
        <v>663</v>
      </c>
    </row>
    <row r="6" spans="1:14" ht="30" customHeight="1">
      <c r="A6" s="383" t="s">
        <v>322</v>
      </c>
      <c r="B6" s="384">
        <v>2019</v>
      </c>
      <c r="C6" s="384">
        <v>2020</v>
      </c>
      <c r="D6" s="384" t="s">
        <v>760</v>
      </c>
      <c r="E6" s="385" t="s">
        <v>401</v>
      </c>
      <c r="N6" s="314"/>
    </row>
    <row r="7" spans="1:14" ht="24.75" customHeight="1" thickBot="1">
      <c r="A7" s="386" t="s">
        <v>402</v>
      </c>
      <c r="B7" s="284">
        <v>13</v>
      </c>
      <c r="C7" s="284">
        <v>12</v>
      </c>
      <c r="D7" s="284">
        <v>10</v>
      </c>
      <c r="E7" s="387" t="s">
        <v>369</v>
      </c>
      <c r="N7" s="314"/>
    </row>
    <row r="8" spans="1:14" s="329" customFormat="1" ht="24.75" customHeight="1" thickBot="1">
      <c r="A8" s="388" t="s">
        <v>323</v>
      </c>
      <c r="B8" s="285">
        <v>13</v>
      </c>
      <c r="C8" s="285">
        <v>13</v>
      </c>
      <c r="D8" s="285">
        <v>9</v>
      </c>
      <c r="E8" s="389" t="s">
        <v>370</v>
      </c>
    </row>
    <row r="9" spans="1:14" ht="24.75" customHeight="1" thickBot="1">
      <c r="A9" s="390" t="s">
        <v>449</v>
      </c>
      <c r="B9" s="286">
        <v>2</v>
      </c>
      <c r="C9" s="286">
        <v>6</v>
      </c>
      <c r="D9" s="286">
        <v>3</v>
      </c>
      <c r="E9" s="387" t="s">
        <v>435</v>
      </c>
      <c r="N9" s="314"/>
    </row>
    <row r="10" spans="1:14" s="329" customFormat="1" ht="24.75" customHeight="1" thickBot="1">
      <c r="A10" s="388" t="s">
        <v>448</v>
      </c>
      <c r="B10" s="285">
        <v>8</v>
      </c>
      <c r="C10" s="285">
        <v>13</v>
      </c>
      <c r="D10" s="285">
        <v>6</v>
      </c>
      <c r="E10" s="389" t="s">
        <v>436</v>
      </c>
    </row>
    <row r="11" spans="1:14" s="329" customFormat="1" ht="24.75" customHeight="1" thickBot="1">
      <c r="A11" s="390" t="s">
        <v>324</v>
      </c>
      <c r="B11" s="286">
        <v>22</v>
      </c>
      <c r="C11" s="286">
        <v>22</v>
      </c>
      <c r="D11" s="286">
        <v>16</v>
      </c>
      <c r="E11" s="387" t="s">
        <v>480</v>
      </c>
    </row>
    <row r="12" spans="1:14" ht="24.75" customHeight="1" thickBot="1">
      <c r="A12" s="388" t="s">
        <v>481</v>
      </c>
      <c r="B12" s="285">
        <v>18</v>
      </c>
      <c r="C12" s="285">
        <v>8</v>
      </c>
      <c r="D12" s="285">
        <v>9</v>
      </c>
      <c r="E12" s="389" t="s">
        <v>437</v>
      </c>
      <c r="N12" s="314"/>
    </row>
    <row r="13" spans="1:14" ht="24.75" customHeight="1" thickBot="1">
      <c r="A13" s="390" t="s">
        <v>447</v>
      </c>
      <c r="B13" s="286">
        <v>10</v>
      </c>
      <c r="C13" s="286">
        <v>12</v>
      </c>
      <c r="D13" s="286">
        <v>6</v>
      </c>
      <c r="E13" s="387" t="s">
        <v>438</v>
      </c>
      <c r="N13" s="314"/>
    </row>
    <row r="14" spans="1:14" ht="24.75" customHeight="1" thickBot="1">
      <c r="A14" s="388" t="s">
        <v>446</v>
      </c>
      <c r="B14" s="285">
        <v>19</v>
      </c>
      <c r="C14" s="285">
        <v>10</v>
      </c>
      <c r="D14" s="285">
        <v>3</v>
      </c>
      <c r="E14" s="389" t="s">
        <v>439</v>
      </c>
      <c r="N14" s="314"/>
    </row>
    <row r="15" spans="1:14" ht="24.75" customHeight="1" thickBot="1">
      <c r="A15" s="390" t="s">
        <v>403</v>
      </c>
      <c r="B15" s="286">
        <v>5</v>
      </c>
      <c r="C15" s="286">
        <v>9</v>
      </c>
      <c r="D15" s="286">
        <v>1</v>
      </c>
      <c r="E15" s="387" t="s">
        <v>440</v>
      </c>
      <c r="N15" s="314"/>
    </row>
    <row r="16" spans="1:14" ht="24.75" customHeight="1" thickBot="1">
      <c r="A16" s="388" t="s">
        <v>325</v>
      </c>
      <c r="B16" s="285">
        <v>8</v>
      </c>
      <c r="C16" s="285">
        <v>7</v>
      </c>
      <c r="D16" s="285">
        <v>3</v>
      </c>
      <c r="E16" s="389" t="s">
        <v>371</v>
      </c>
      <c r="N16" s="314"/>
    </row>
    <row r="17" spans="1:14" ht="24.75" customHeight="1" thickBot="1">
      <c r="A17" s="390" t="s">
        <v>326</v>
      </c>
      <c r="B17" s="286">
        <v>2</v>
      </c>
      <c r="C17" s="286">
        <v>4</v>
      </c>
      <c r="D17" s="286">
        <v>3</v>
      </c>
      <c r="E17" s="387" t="s">
        <v>482</v>
      </c>
      <c r="N17" s="314"/>
    </row>
    <row r="18" spans="1:14" ht="24.75" customHeight="1" thickBot="1">
      <c r="A18" s="388" t="s">
        <v>445</v>
      </c>
      <c r="B18" s="285">
        <v>11</v>
      </c>
      <c r="C18" s="285">
        <v>10</v>
      </c>
      <c r="D18" s="285">
        <v>5</v>
      </c>
      <c r="E18" s="389" t="s">
        <v>372</v>
      </c>
      <c r="N18" s="314"/>
    </row>
    <row r="19" spans="1:14" ht="24.75" customHeight="1" thickBot="1">
      <c r="A19" s="390" t="s">
        <v>327</v>
      </c>
      <c r="B19" s="286">
        <v>4</v>
      </c>
      <c r="C19" s="286">
        <v>4</v>
      </c>
      <c r="D19" s="286">
        <v>1</v>
      </c>
      <c r="E19" s="387" t="s">
        <v>441</v>
      </c>
      <c r="N19" s="314"/>
    </row>
    <row r="20" spans="1:14" ht="24.75" customHeight="1" thickBot="1">
      <c r="A20" s="388" t="s">
        <v>328</v>
      </c>
      <c r="B20" s="285">
        <v>2</v>
      </c>
      <c r="C20" s="285">
        <v>4</v>
      </c>
      <c r="D20" s="285">
        <v>3</v>
      </c>
      <c r="E20" s="389" t="s">
        <v>373</v>
      </c>
      <c r="N20" s="314"/>
    </row>
    <row r="21" spans="1:14" ht="24.75" customHeight="1" thickBot="1">
      <c r="A21" s="390" t="s">
        <v>329</v>
      </c>
      <c r="B21" s="286">
        <v>4</v>
      </c>
      <c r="C21" s="286">
        <v>4</v>
      </c>
      <c r="D21" s="286">
        <v>0</v>
      </c>
      <c r="E21" s="387" t="s">
        <v>374</v>
      </c>
      <c r="N21" s="314"/>
    </row>
    <row r="22" spans="1:14" ht="24.75" customHeight="1" thickBot="1">
      <c r="A22" s="388" t="s">
        <v>330</v>
      </c>
      <c r="B22" s="285">
        <v>5</v>
      </c>
      <c r="C22" s="285">
        <v>5</v>
      </c>
      <c r="D22" s="285">
        <v>5</v>
      </c>
      <c r="E22" s="389" t="s">
        <v>442</v>
      </c>
      <c r="N22" s="314"/>
    </row>
    <row r="23" spans="1:14" ht="24.75" customHeight="1" thickBot="1">
      <c r="A23" s="390" t="s">
        <v>331</v>
      </c>
      <c r="B23" s="286">
        <v>1</v>
      </c>
      <c r="C23" s="286">
        <v>0</v>
      </c>
      <c r="D23" s="286">
        <v>0</v>
      </c>
      <c r="E23" s="387" t="s">
        <v>443</v>
      </c>
      <c r="N23" s="314"/>
    </row>
    <row r="24" spans="1:14" ht="24.75" customHeight="1" thickBot="1">
      <c r="A24" s="388" t="s">
        <v>332</v>
      </c>
      <c r="B24" s="285">
        <v>25</v>
      </c>
      <c r="C24" s="285">
        <v>18</v>
      </c>
      <c r="D24" s="285">
        <v>15</v>
      </c>
      <c r="E24" s="389" t="s">
        <v>444</v>
      </c>
      <c r="N24" s="314"/>
    </row>
    <row r="25" spans="1:14" ht="24.75" customHeight="1" thickBot="1">
      <c r="A25" s="390" t="s">
        <v>5</v>
      </c>
      <c r="B25" s="286">
        <v>4</v>
      </c>
      <c r="C25" s="286">
        <v>6</v>
      </c>
      <c r="D25" s="286">
        <v>5</v>
      </c>
      <c r="E25" s="387" t="s">
        <v>6</v>
      </c>
      <c r="N25" s="314"/>
    </row>
    <row r="26" spans="1:14" ht="24.75" customHeight="1">
      <c r="A26" s="391" t="s">
        <v>48</v>
      </c>
      <c r="B26" s="287">
        <v>16</v>
      </c>
      <c r="C26" s="287">
        <v>80</v>
      </c>
      <c r="D26" s="287">
        <v>7</v>
      </c>
      <c r="E26" s="392" t="s">
        <v>345</v>
      </c>
      <c r="N26" s="314"/>
    </row>
    <row r="27" spans="1:14" ht="24.75" customHeight="1">
      <c r="A27" s="393" t="s">
        <v>0</v>
      </c>
      <c r="B27" s="507">
        <f>SUM(B7:B26)</f>
        <v>192</v>
      </c>
      <c r="C27" s="507">
        <f t="shared" ref="C27:D27" si="0">SUM(C7:C26)</f>
        <v>247</v>
      </c>
      <c r="D27" s="507">
        <f t="shared" si="0"/>
        <v>110</v>
      </c>
      <c r="E27" s="394" t="s">
        <v>1</v>
      </c>
      <c r="N27" s="314"/>
    </row>
    <row r="28" spans="1:14" ht="57.75" customHeight="1">
      <c r="A28" s="794" t="s">
        <v>761</v>
      </c>
      <c r="B28" s="794"/>
      <c r="D28" s="793" t="s">
        <v>762</v>
      </c>
      <c r="E28" s="793"/>
    </row>
    <row r="33" spans="7:14">
      <c r="G33" s="315"/>
      <c r="N33" s="314"/>
    </row>
  </sheetData>
  <mergeCells count="7">
    <mergeCell ref="D28:E28"/>
    <mergeCell ref="A28:B28"/>
    <mergeCell ref="A1:E1"/>
    <mergeCell ref="A2:E2"/>
    <mergeCell ref="A3:E3"/>
    <mergeCell ref="A4:E4"/>
    <mergeCell ref="A5:D5"/>
  </mergeCells>
  <printOptions horizontalCentered="1" verticalCentered="1"/>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rightToLeft="1" view="pageBreakPreview" topLeftCell="A4" zoomScaleNormal="100" zoomScaleSheetLayoutView="100" workbookViewId="0">
      <selection activeCell="C12" sqref="C12"/>
    </sheetView>
  </sheetViews>
  <sheetFormatPr defaultRowHeight="12.75"/>
  <cols>
    <col min="1" max="1" width="45.42578125" style="21" customWidth="1"/>
    <col min="2" max="2" width="2.5703125" style="21" customWidth="1"/>
    <col min="3" max="3" width="45.42578125" style="69" customWidth="1"/>
    <col min="4" max="16384" width="9.140625" style="21"/>
  </cols>
  <sheetData>
    <row r="1" spans="1:8" s="98" customFormat="1" ht="48.75" customHeight="1">
      <c r="A1" s="95"/>
      <c r="B1" s="96"/>
      <c r="C1" s="97"/>
    </row>
    <row r="2" spans="1:8" s="101" customFormat="1" ht="72.75" customHeight="1">
      <c r="A2" s="218" t="s">
        <v>384</v>
      </c>
      <c r="B2" s="99"/>
      <c r="C2" s="222" t="s">
        <v>498</v>
      </c>
      <c r="D2" s="100"/>
      <c r="E2" s="100"/>
      <c r="F2" s="100"/>
      <c r="G2" s="100"/>
      <c r="H2" s="100"/>
    </row>
    <row r="4" spans="1:8" ht="17.25" customHeight="1">
      <c r="A4" s="52"/>
      <c r="C4" s="70"/>
    </row>
    <row r="5" spans="1:8" s="22" customFormat="1" ht="225">
      <c r="A5" s="219" t="s">
        <v>594</v>
      </c>
      <c r="B5" s="71"/>
      <c r="C5" s="239" t="s">
        <v>343</v>
      </c>
    </row>
    <row r="6" spans="1:8" s="22" customFormat="1" ht="87.75" customHeight="1">
      <c r="A6" s="220" t="s">
        <v>593</v>
      </c>
      <c r="B6" s="71"/>
      <c r="C6" s="252" t="s">
        <v>621</v>
      </c>
    </row>
    <row r="7" spans="1:8" s="22" customFormat="1" ht="26.25" customHeight="1">
      <c r="A7" s="220" t="s">
        <v>255</v>
      </c>
      <c r="B7" s="71"/>
      <c r="C7" s="240" t="s">
        <v>507</v>
      </c>
    </row>
    <row r="8" spans="1:8" s="22" customFormat="1" ht="18" customHeight="1">
      <c r="A8" s="220" t="s">
        <v>747</v>
      </c>
      <c r="B8" s="71"/>
      <c r="C8" s="241" t="s">
        <v>748</v>
      </c>
    </row>
    <row r="9" spans="1:8" s="22" customFormat="1" ht="18" customHeight="1">
      <c r="A9" s="221" t="s">
        <v>741</v>
      </c>
      <c r="B9" s="102"/>
      <c r="C9" s="241" t="s">
        <v>749</v>
      </c>
    </row>
    <row r="10" spans="1:8" s="22" customFormat="1" ht="18" customHeight="1">
      <c r="A10" s="221" t="s">
        <v>740</v>
      </c>
      <c r="B10" s="102"/>
      <c r="C10" s="242" t="s">
        <v>520</v>
      </c>
    </row>
    <row r="11" spans="1:8" s="22" customFormat="1" ht="18" customHeight="1">
      <c r="A11" s="221" t="s">
        <v>585</v>
      </c>
      <c r="B11" s="102"/>
      <c r="C11" s="242" t="s">
        <v>586</v>
      </c>
    </row>
    <row r="12" spans="1:8" s="22" customFormat="1" ht="20.25" customHeight="1">
      <c r="A12" s="221" t="s">
        <v>518</v>
      </c>
      <c r="B12" s="102"/>
      <c r="C12" s="242" t="s">
        <v>519</v>
      </c>
    </row>
    <row r="13" spans="1:8" s="22" customFormat="1" ht="18" customHeight="1">
      <c r="A13" s="221"/>
      <c r="B13" s="102"/>
      <c r="C13" s="242"/>
    </row>
    <row r="14" spans="1:8" s="22" customFormat="1" ht="18" customHeight="1">
      <c r="A14" s="494" t="s">
        <v>681</v>
      </c>
      <c r="B14" s="495"/>
      <c r="C14" s="496" t="s">
        <v>682</v>
      </c>
    </row>
    <row r="15" spans="1:8" s="22" customFormat="1" ht="20.100000000000001" customHeight="1">
      <c r="A15" s="497" t="s">
        <v>738</v>
      </c>
      <c r="B15" s="495"/>
      <c r="C15" s="496" t="s">
        <v>739</v>
      </c>
    </row>
    <row r="16" spans="1:8" s="22" customFormat="1" ht="18" customHeight="1">
      <c r="A16" s="494" t="s">
        <v>684</v>
      </c>
      <c r="B16" s="495"/>
      <c r="C16" s="496" t="s">
        <v>683</v>
      </c>
    </row>
    <row r="17" spans="1:3" s="22" customFormat="1" ht="22.5">
      <c r="A17" s="21"/>
      <c r="B17" s="71"/>
      <c r="C17" s="69"/>
    </row>
    <row r="18" spans="1:3" ht="18">
      <c r="B18" s="71"/>
    </row>
    <row r="21" spans="1:3">
      <c r="C21" s="21"/>
    </row>
    <row r="22" spans="1:3">
      <c r="C22" s="21"/>
    </row>
    <row r="23" spans="1:3">
      <c r="C23" s="21"/>
    </row>
    <row r="24" spans="1:3">
      <c r="C24" s="21"/>
    </row>
    <row r="25" spans="1:3">
      <c r="C25" s="21"/>
    </row>
    <row r="26" spans="1:3">
      <c r="C26" s="21"/>
    </row>
    <row r="27" spans="1:3">
      <c r="C27" s="21"/>
    </row>
    <row r="28" spans="1:3">
      <c r="C28" s="21"/>
    </row>
    <row r="29" spans="1:3">
      <c r="C29" s="21"/>
    </row>
    <row r="30" spans="1:3">
      <c r="C30" s="21"/>
    </row>
    <row r="31" spans="1:3">
      <c r="C31" s="21"/>
    </row>
    <row r="32" spans="1:3">
      <c r="C32" s="21"/>
    </row>
    <row r="33" spans="3:3">
      <c r="C33" s="21"/>
    </row>
    <row r="34" spans="3:3">
      <c r="C34" s="21"/>
    </row>
    <row r="35" spans="3:3">
      <c r="C35" s="21"/>
    </row>
    <row r="36" spans="3:3">
      <c r="C36" s="21"/>
    </row>
    <row r="37" spans="3:3">
      <c r="C37" s="21"/>
    </row>
  </sheetData>
  <printOptions horizontalCentered="1"/>
  <pageMargins left="0.59055118110236227" right="0.59055118110236227"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rightToLeft="1" view="pageBreakPreview" zoomScaleNormal="100" zoomScaleSheetLayoutView="100" workbookViewId="0">
      <selection activeCell="F21" sqref="F21"/>
    </sheetView>
  </sheetViews>
  <sheetFormatPr defaultColWidth="9.140625" defaultRowHeight="12.75"/>
  <cols>
    <col min="1" max="1" width="21.5703125" style="314" customWidth="1"/>
    <col min="2" max="7" width="15.140625" style="314" customWidth="1"/>
    <col min="8" max="8" width="23.28515625" style="314" customWidth="1"/>
    <col min="9" max="10" width="9.140625" style="314" customWidth="1"/>
    <col min="11" max="15" width="9.140625" style="314"/>
    <col min="16" max="16" width="37.42578125" style="314" customWidth="1"/>
    <col min="17" max="17" width="5" style="315" customWidth="1"/>
    <col min="18" max="16384" width="9.140625" style="314"/>
  </cols>
  <sheetData>
    <row r="1" spans="1:17" ht="21.75" customHeight="1">
      <c r="A1" s="736" t="s">
        <v>333</v>
      </c>
      <c r="B1" s="736"/>
      <c r="C1" s="736"/>
      <c r="D1" s="736"/>
      <c r="E1" s="736"/>
      <c r="F1" s="736"/>
      <c r="G1" s="736"/>
      <c r="H1" s="736"/>
    </row>
    <row r="2" spans="1:17" s="316" customFormat="1" ht="15.6" customHeight="1">
      <c r="A2" s="737" t="s">
        <v>690</v>
      </c>
      <c r="B2" s="737"/>
      <c r="C2" s="737"/>
      <c r="D2" s="737"/>
      <c r="E2" s="737"/>
      <c r="F2" s="737"/>
      <c r="G2" s="737"/>
      <c r="H2" s="737"/>
      <c r="Q2" s="317"/>
    </row>
    <row r="3" spans="1:17" s="316" customFormat="1" ht="31.5" customHeight="1">
      <c r="A3" s="738" t="s">
        <v>483</v>
      </c>
      <c r="B3" s="738"/>
      <c r="C3" s="738"/>
      <c r="D3" s="738"/>
      <c r="E3" s="738"/>
      <c r="F3" s="739"/>
      <c r="G3" s="739"/>
      <c r="H3" s="739"/>
      <c r="Q3" s="317"/>
    </row>
    <row r="4" spans="1:17" s="316" customFormat="1" ht="15.75" customHeight="1">
      <c r="A4" s="740" t="s">
        <v>690</v>
      </c>
      <c r="B4" s="740"/>
      <c r="C4" s="740"/>
      <c r="D4" s="740"/>
      <c r="E4" s="740"/>
      <c r="F4" s="740"/>
      <c r="G4" s="740"/>
      <c r="H4" s="740"/>
      <c r="Q4" s="317"/>
    </row>
    <row r="5" spans="1:17" ht="15.75" customHeight="1">
      <c r="A5" s="741" t="s">
        <v>591</v>
      </c>
      <c r="B5" s="741"/>
      <c r="C5" s="741"/>
      <c r="D5" s="741"/>
      <c r="E5" s="741"/>
      <c r="F5" s="741"/>
      <c r="G5" s="802" t="s">
        <v>590</v>
      </c>
      <c r="H5" s="802"/>
    </row>
    <row r="6" spans="1:17" ht="25.5" customHeight="1">
      <c r="A6" s="796" t="s">
        <v>334</v>
      </c>
      <c r="B6" s="798">
        <v>2019</v>
      </c>
      <c r="C6" s="799"/>
      <c r="D6" s="798">
        <v>2020</v>
      </c>
      <c r="E6" s="799"/>
      <c r="F6" s="798">
        <v>2021</v>
      </c>
      <c r="G6" s="799"/>
      <c r="H6" s="800" t="s">
        <v>375</v>
      </c>
      <c r="N6" s="315"/>
      <c r="Q6" s="314"/>
    </row>
    <row r="7" spans="1:17" ht="16.5" customHeight="1">
      <c r="A7" s="797"/>
      <c r="B7" s="395" t="s">
        <v>335</v>
      </c>
      <c r="C7" s="395" t="s">
        <v>336</v>
      </c>
      <c r="D7" s="395" t="s">
        <v>335</v>
      </c>
      <c r="E7" s="395" t="s">
        <v>336</v>
      </c>
      <c r="F7" s="395" t="s">
        <v>335</v>
      </c>
      <c r="G7" s="395" t="s">
        <v>336</v>
      </c>
      <c r="H7" s="801"/>
      <c r="N7" s="315"/>
      <c r="Q7" s="314"/>
    </row>
    <row r="8" spans="1:17" ht="16.5" customHeight="1">
      <c r="A8" s="797"/>
      <c r="B8" s="396" t="s">
        <v>382</v>
      </c>
      <c r="C8" s="396" t="s">
        <v>404</v>
      </c>
      <c r="D8" s="396" t="s">
        <v>382</v>
      </c>
      <c r="E8" s="396" t="s">
        <v>404</v>
      </c>
      <c r="F8" s="396" t="s">
        <v>382</v>
      </c>
      <c r="G8" s="396" t="s">
        <v>404</v>
      </c>
      <c r="H8" s="801"/>
      <c r="N8" s="315"/>
      <c r="Q8" s="314"/>
    </row>
    <row r="9" spans="1:17" ht="24" customHeight="1" thickBot="1">
      <c r="A9" s="571" t="s">
        <v>337</v>
      </c>
      <c r="B9" s="525">
        <v>9</v>
      </c>
      <c r="C9" s="525">
        <v>43</v>
      </c>
      <c r="D9" s="525">
        <v>1</v>
      </c>
      <c r="E9" s="525">
        <v>1</v>
      </c>
      <c r="F9" s="525">
        <v>38</v>
      </c>
      <c r="G9" s="525">
        <v>98</v>
      </c>
      <c r="H9" s="572" t="s">
        <v>359</v>
      </c>
      <c r="J9" s="329"/>
      <c r="K9" s="329"/>
      <c r="L9" s="329"/>
      <c r="M9" s="329"/>
      <c r="N9" s="330"/>
      <c r="Q9" s="314"/>
    </row>
    <row r="10" spans="1:17" s="329" customFormat="1" ht="24" customHeight="1" thickBot="1">
      <c r="A10" s="573" t="s">
        <v>338</v>
      </c>
      <c r="B10" s="526">
        <v>1</v>
      </c>
      <c r="C10" s="526">
        <v>5</v>
      </c>
      <c r="D10" s="526">
        <v>0</v>
      </c>
      <c r="E10" s="526">
        <v>0</v>
      </c>
      <c r="F10" s="526">
        <v>2</v>
      </c>
      <c r="G10" s="526">
        <v>5</v>
      </c>
      <c r="H10" s="574" t="s">
        <v>376</v>
      </c>
      <c r="J10" s="314"/>
      <c r="K10" s="314"/>
      <c r="L10" s="314"/>
      <c r="M10" s="314"/>
      <c r="N10" s="315"/>
    </row>
    <row r="11" spans="1:17" s="329" customFormat="1" ht="24" customHeight="1" thickBot="1">
      <c r="A11" s="575" t="s">
        <v>664</v>
      </c>
      <c r="B11" s="527">
        <v>0</v>
      </c>
      <c r="C11" s="527">
        <v>0</v>
      </c>
      <c r="D11" s="527">
        <v>0</v>
      </c>
      <c r="E11" s="527">
        <v>0</v>
      </c>
      <c r="F11" s="527">
        <v>6</v>
      </c>
      <c r="G11" s="527">
        <v>42</v>
      </c>
      <c r="H11" s="576" t="s">
        <v>665</v>
      </c>
      <c r="J11" s="509"/>
      <c r="K11" s="509"/>
      <c r="L11" s="509"/>
      <c r="M11" s="509"/>
      <c r="N11" s="315"/>
    </row>
    <row r="12" spans="1:17" s="509" customFormat="1" ht="24" customHeight="1" thickBot="1">
      <c r="A12" s="573" t="s">
        <v>339</v>
      </c>
      <c r="B12" s="526">
        <v>127</v>
      </c>
      <c r="C12" s="526">
        <v>1328</v>
      </c>
      <c r="D12" s="526">
        <v>2</v>
      </c>
      <c r="E12" s="526">
        <v>2</v>
      </c>
      <c r="F12" s="526">
        <v>92</v>
      </c>
      <c r="G12" s="526">
        <v>768</v>
      </c>
      <c r="H12" s="574" t="s">
        <v>377</v>
      </c>
      <c r="J12" s="329"/>
      <c r="K12" s="329"/>
      <c r="L12" s="329"/>
      <c r="M12" s="329"/>
      <c r="N12" s="330"/>
    </row>
    <row r="13" spans="1:17" s="329" customFormat="1" ht="24" customHeight="1" thickBot="1">
      <c r="A13" s="575" t="s">
        <v>340</v>
      </c>
      <c r="B13" s="527">
        <v>13</v>
      </c>
      <c r="C13" s="527">
        <v>327</v>
      </c>
      <c r="D13" s="527">
        <v>0</v>
      </c>
      <c r="E13" s="527">
        <v>0</v>
      </c>
      <c r="F13" s="527">
        <v>53</v>
      </c>
      <c r="G13" s="527">
        <v>185</v>
      </c>
      <c r="H13" s="576" t="s">
        <v>378</v>
      </c>
      <c r="J13" s="509"/>
      <c r="K13" s="509"/>
      <c r="L13" s="509"/>
      <c r="M13" s="509"/>
      <c r="N13" s="315"/>
    </row>
    <row r="14" spans="1:17" s="509" customFormat="1" ht="24" customHeight="1" thickBot="1">
      <c r="A14" s="573" t="s">
        <v>341</v>
      </c>
      <c r="B14" s="526">
        <v>536</v>
      </c>
      <c r="C14" s="526">
        <v>5388</v>
      </c>
      <c r="D14" s="526">
        <v>8</v>
      </c>
      <c r="E14" s="526">
        <v>16</v>
      </c>
      <c r="F14" s="526">
        <v>693</v>
      </c>
      <c r="G14" s="526">
        <v>1479</v>
      </c>
      <c r="H14" s="574" t="s">
        <v>379</v>
      </c>
      <c r="J14" s="329"/>
      <c r="K14" s="329"/>
      <c r="L14" s="329"/>
      <c r="M14" s="329"/>
      <c r="N14" s="330"/>
    </row>
    <row r="15" spans="1:17" s="329" customFormat="1" ht="24" customHeight="1" thickBot="1">
      <c r="A15" s="575" t="s">
        <v>666</v>
      </c>
      <c r="B15" s="527">
        <v>39</v>
      </c>
      <c r="C15" s="527">
        <v>394</v>
      </c>
      <c r="D15" s="527">
        <v>0</v>
      </c>
      <c r="E15" s="527">
        <v>0</v>
      </c>
      <c r="F15" s="527">
        <v>56</v>
      </c>
      <c r="G15" s="527">
        <v>241</v>
      </c>
      <c r="H15" s="576" t="s">
        <v>380</v>
      </c>
      <c r="J15" s="509"/>
      <c r="K15" s="509"/>
      <c r="L15" s="509"/>
      <c r="M15" s="509"/>
      <c r="N15" s="315"/>
    </row>
    <row r="16" spans="1:17" s="509" customFormat="1" ht="24" customHeight="1" thickBot="1">
      <c r="A16" s="573" t="s">
        <v>342</v>
      </c>
      <c r="B16" s="526">
        <v>684</v>
      </c>
      <c r="C16" s="526">
        <v>4149</v>
      </c>
      <c r="D16" s="526">
        <v>0</v>
      </c>
      <c r="E16" s="526">
        <v>0</v>
      </c>
      <c r="F16" s="526">
        <v>748</v>
      </c>
      <c r="G16" s="526">
        <v>2139</v>
      </c>
      <c r="H16" s="574" t="s">
        <v>381</v>
      </c>
      <c r="J16" s="329"/>
      <c r="K16" s="329"/>
      <c r="L16" s="329"/>
      <c r="M16" s="329"/>
      <c r="N16" s="330"/>
    </row>
    <row r="17" spans="1:17" s="329" customFormat="1" ht="24" customHeight="1">
      <c r="A17" s="577" t="s">
        <v>667</v>
      </c>
      <c r="B17" s="578">
        <v>194</v>
      </c>
      <c r="C17" s="578">
        <v>1611</v>
      </c>
      <c r="D17" s="578">
        <v>0</v>
      </c>
      <c r="E17" s="578">
        <v>0</v>
      </c>
      <c r="F17" s="578">
        <v>94</v>
      </c>
      <c r="G17" s="578">
        <v>329</v>
      </c>
      <c r="H17" s="579" t="s">
        <v>668</v>
      </c>
      <c r="J17" s="509"/>
      <c r="K17" s="509"/>
      <c r="L17" s="509"/>
      <c r="M17" s="509"/>
      <c r="N17" s="315"/>
    </row>
    <row r="18" spans="1:17" ht="38.25" customHeight="1">
      <c r="A18" s="397" t="s">
        <v>0</v>
      </c>
      <c r="B18" s="816">
        <f>SUM(B9:B17)</f>
        <v>1603</v>
      </c>
      <c r="C18" s="816">
        <f t="shared" ref="C18:F18" si="0">SUM(C9:C17)</f>
        <v>13245</v>
      </c>
      <c r="D18" s="816">
        <f t="shared" si="0"/>
        <v>11</v>
      </c>
      <c r="E18" s="816">
        <f t="shared" si="0"/>
        <v>19</v>
      </c>
      <c r="F18" s="816">
        <f t="shared" si="0"/>
        <v>1782</v>
      </c>
      <c r="G18" s="816">
        <f>SUM(G9:G17)</f>
        <v>5286</v>
      </c>
      <c r="H18" s="580" t="s">
        <v>1</v>
      </c>
    </row>
    <row r="24" spans="1:17" ht="12.75" customHeight="1">
      <c r="J24" s="315"/>
      <c r="Q24" s="314"/>
    </row>
  </sheetData>
  <mergeCells count="11">
    <mergeCell ref="A1:H1"/>
    <mergeCell ref="A2:H2"/>
    <mergeCell ref="A3:H3"/>
    <mergeCell ref="A4:H4"/>
    <mergeCell ref="A5:F5"/>
    <mergeCell ref="G5:H5"/>
    <mergeCell ref="A6:A8"/>
    <mergeCell ref="B6:C6"/>
    <mergeCell ref="D6:E6"/>
    <mergeCell ref="F6:G6"/>
    <mergeCell ref="H6:H8"/>
  </mergeCells>
  <printOptions horizontalCentered="1" verticalCentered="1"/>
  <pageMargins left="0" right="0" top="0" bottom="0" header="0" footer="0"/>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rightToLeft="1" view="pageBreakPreview" zoomScaleNormal="100" zoomScaleSheetLayoutView="100" workbookViewId="0">
      <selection activeCell="E61" sqref="E61"/>
    </sheetView>
  </sheetViews>
  <sheetFormatPr defaultColWidth="9.140625" defaultRowHeight="14.25"/>
  <cols>
    <col min="1" max="1" width="10.140625" style="435" customWidth="1"/>
    <col min="2" max="2" width="28.28515625" style="398" customWidth="1"/>
    <col min="3" max="6" width="13.140625" style="398" customWidth="1"/>
    <col min="7" max="7" width="29.85546875" style="398" customWidth="1"/>
    <col min="8" max="16384" width="9.140625" style="398"/>
  </cols>
  <sheetData>
    <row r="1" spans="1:7" ht="18">
      <c r="A1" s="803" t="s">
        <v>89</v>
      </c>
      <c r="B1" s="803"/>
      <c r="C1" s="803"/>
      <c r="D1" s="803"/>
      <c r="E1" s="803"/>
      <c r="F1" s="803"/>
      <c r="G1" s="803"/>
    </row>
    <row r="2" spans="1:7" ht="18">
      <c r="A2" s="804" t="s">
        <v>692</v>
      </c>
      <c r="B2" s="804"/>
      <c r="C2" s="804"/>
      <c r="D2" s="804"/>
      <c r="E2" s="804"/>
      <c r="F2" s="804"/>
      <c r="G2" s="804"/>
    </row>
    <row r="3" spans="1:7" ht="15.75">
      <c r="A3" s="805" t="s">
        <v>178</v>
      </c>
      <c r="B3" s="805"/>
      <c r="C3" s="805"/>
      <c r="D3" s="805"/>
      <c r="E3" s="805"/>
      <c r="F3" s="805"/>
      <c r="G3" s="805"/>
    </row>
    <row r="4" spans="1:7" ht="15.75">
      <c r="A4" s="805" t="s">
        <v>692</v>
      </c>
      <c r="B4" s="805"/>
      <c r="C4" s="805"/>
      <c r="D4" s="805"/>
      <c r="E4" s="805"/>
      <c r="F4" s="805"/>
      <c r="G4" s="805"/>
    </row>
    <row r="5" spans="1:7" ht="15.75">
      <c r="A5" s="741" t="s">
        <v>635</v>
      </c>
      <c r="B5" s="741"/>
      <c r="C5" s="399"/>
      <c r="D5" s="399"/>
      <c r="E5" s="399"/>
      <c r="F5" s="399"/>
      <c r="G5" s="400" t="s">
        <v>636</v>
      </c>
    </row>
    <row r="6" spans="1:7" ht="22.5" customHeight="1" thickBot="1">
      <c r="A6" s="807" t="s">
        <v>90</v>
      </c>
      <c r="B6" s="809" t="s">
        <v>87</v>
      </c>
      <c r="C6" s="811" t="s">
        <v>602</v>
      </c>
      <c r="D6" s="812"/>
      <c r="E6" s="812"/>
      <c r="F6" s="813"/>
      <c r="G6" s="814" t="s">
        <v>91</v>
      </c>
    </row>
    <row r="7" spans="1:7" ht="18.75" customHeight="1">
      <c r="A7" s="808"/>
      <c r="B7" s="810"/>
      <c r="C7" s="401">
        <v>2018</v>
      </c>
      <c r="D7" s="401">
        <v>2019</v>
      </c>
      <c r="E7" s="401">
        <v>2020</v>
      </c>
      <c r="F7" s="401">
        <v>2021</v>
      </c>
      <c r="G7" s="815"/>
    </row>
    <row r="8" spans="1:7" ht="16.5" customHeight="1" thickBot="1">
      <c r="A8" s="402" t="s">
        <v>92</v>
      </c>
      <c r="B8" s="403" t="s">
        <v>93</v>
      </c>
      <c r="C8" s="404">
        <v>259726212.30399996</v>
      </c>
      <c r="D8" s="404">
        <v>52252031.468000002</v>
      </c>
      <c r="E8" s="405">
        <v>47481180.697000012</v>
      </c>
      <c r="F8" s="462">
        <v>421492735.77300006</v>
      </c>
      <c r="G8" s="406" t="s">
        <v>522</v>
      </c>
    </row>
    <row r="9" spans="1:7" ht="16.5" customHeight="1" thickBot="1">
      <c r="A9" s="407" t="s">
        <v>94</v>
      </c>
      <c r="B9" s="408" t="s">
        <v>603</v>
      </c>
      <c r="C9" s="409">
        <v>10558233.444999997</v>
      </c>
      <c r="D9" s="409">
        <v>8056957.5369999958</v>
      </c>
      <c r="E9" s="410">
        <v>5896329.4020000035</v>
      </c>
      <c r="F9" s="459">
        <v>5599520.6180000007</v>
      </c>
      <c r="G9" s="411" t="s">
        <v>523</v>
      </c>
    </row>
    <row r="10" spans="1:7" ht="28.5" customHeight="1" thickBot="1">
      <c r="A10" s="412" t="s">
        <v>95</v>
      </c>
      <c r="B10" s="413" t="s">
        <v>183</v>
      </c>
      <c r="C10" s="414">
        <v>2588924.14</v>
      </c>
      <c r="D10" s="415">
        <v>4202237.4189999988</v>
      </c>
      <c r="E10" s="416">
        <v>1867861.0630000001</v>
      </c>
      <c r="F10" s="472">
        <v>3341466.51</v>
      </c>
      <c r="G10" s="417" t="s">
        <v>524</v>
      </c>
    </row>
    <row r="11" spans="1:7" ht="16.5" customHeight="1" thickBot="1">
      <c r="A11" s="407" t="s">
        <v>96</v>
      </c>
      <c r="B11" s="408" t="s">
        <v>184</v>
      </c>
      <c r="C11" s="409">
        <v>5495414.239000001</v>
      </c>
      <c r="D11" s="409">
        <v>5409549.1759999972</v>
      </c>
      <c r="E11" s="410">
        <v>5226149.2390000019</v>
      </c>
      <c r="F11" s="459">
        <v>2692397.199</v>
      </c>
      <c r="G11" s="411" t="s">
        <v>525</v>
      </c>
    </row>
    <row r="12" spans="1:7" ht="16.5" customHeight="1" thickBot="1">
      <c r="A12" s="412" t="s">
        <v>97</v>
      </c>
      <c r="B12" s="413" t="s">
        <v>604</v>
      </c>
      <c r="C12" s="414">
        <v>1655917.2870000009</v>
      </c>
      <c r="D12" s="415">
        <v>1821164.7039999999</v>
      </c>
      <c r="E12" s="416">
        <v>1135539.2969999993</v>
      </c>
      <c r="F12" s="463">
        <v>1764637.9309999989</v>
      </c>
      <c r="G12" s="417" t="s">
        <v>526</v>
      </c>
    </row>
    <row r="13" spans="1:7" ht="16.5" customHeight="1" thickBot="1">
      <c r="A13" s="407" t="s">
        <v>98</v>
      </c>
      <c r="B13" s="408" t="s">
        <v>185</v>
      </c>
      <c r="C13" s="409">
        <v>4573359.1669999966</v>
      </c>
      <c r="D13" s="409">
        <v>4717330.8529999992</v>
      </c>
      <c r="E13" s="410">
        <v>3929493.3140000012</v>
      </c>
      <c r="F13" s="459">
        <v>5740014.8829999939</v>
      </c>
      <c r="G13" s="411" t="s">
        <v>527</v>
      </c>
    </row>
    <row r="14" spans="1:7" ht="16.5" customHeight="1" thickBot="1">
      <c r="A14" s="412" t="s">
        <v>99</v>
      </c>
      <c r="B14" s="413" t="s">
        <v>186</v>
      </c>
      <c r="C14" s="414">
        <v>2525272.8480000002</v>
      </c>
      <c r="D14" s="415">
        <v>4175757.6939999983</v>
      </c>
      <c r="E14" s="416">
        <v>4181733.9670000002</v>
      </c>
      <c r="F14" s="463">
        <v>3597392.5760000008</v>
      </c>
      <c r="G14" s="417" t="s">
        <v>528</v>
      </c>
    </row>
    <row r="15" spans="1:7" ht="16.5" customHeight="1" thickBot="1">
      <c r="A15" s="407" t="s">
        <v>100</v>
      </c>
      <c r="B15" s="408" t="s">
        <v>187</v>
      </c>
      <c r="C15" s="409">
        <v>1331092.3729999999</v>
      </c>
      <c r="D15" s="409">
        <v>1135176.1619999998</v>
      </c>
      <c r="E15" s="410">
        <v>299798.56799999997</v>
      </c>
      <c r="F15" s="459">
        <v>514435.69799999986</v>
      </c>
      <c r="G15" s="411" t="s">
        <v>529</v>
      </c>
    </row>
    <row r="16" spans="1:7" ht="16.5" customHeight="1" thickBot="1">
      <c r="A16" s="412" t="s">
        <v>101</v>
      </c>
      <c r="B16" s="413" t="s">
        <v>509</v>
      </c>
      <c r="C16" s="414">
        <v>33369.061999999998</v>
      </c>
      <c r="D16" s="415">
        <v>28343.343000000001</v>
      </c>
      <c r="E16" s="416">
        <v>237004.239</v>
      </c>
      <c r="F16" s="463">
        <v>7096.7239999999993</v>
      </c>
      <c r="G16" s="417" t="s">
        <v>530</v>
      </c>
    </row>
    <row r="17" spans="1:7" ht="28.5" customHeight="1" thickBot="1">
      <c r="A17" s="407" t="s">
        <v>102</v>
      </c>
      <c r="B17" s="408" t="s">
        <v>188</v>
      </c>
      <c r="C17" s="409">
        <v>1900428.7470000004</v>
      </c>
      <c r="D17" s="409">
        <v>1466091.9469999981</v>
      </c>
      <c r="E17" s="410">
        <v>1775059.6249999991</v>
      </c>
      <c r="F17" s="470">
        <v>1753975.879999999</v>
      </c>
      <c r="G17" s="411" t="s">
        <v>531</v>
      </c>
    </row>
    <row r="18" spans="1:7" ht="28.5" customHeight="1" thickBot="1">
      <c r="A18" s="412" t="s">
        <v>103</v>
      </c>
      <c r="B18" s="413" t="s">
        <v>189</v>
      </c>
      <c r="C18" s="414">
        <v>185815.48799999998</v>
      </c>
      <c r="D18" s="415">
        <v>132423.557</v>
      </c>
      <c r="E18" s="416">
        <v>414508.58299999993</v>
      </c>
      <c r="F18" s="472">
        <v>392426.47700000001</v>
      </c>
      <c r="G18" s="417" t="s">
        <v>532</v>
      </c>
    </row>
    <row r="19" spans="1:7" ht="28.5" customHeight="1" thickBot="1">
      <c r="A19" s="407" t="s">
        <v>104</v>
      </c>
      <c r="B19" s="408" t="s">
        <v>190</v>
      </c>
      <c r="C19" s="409">
        <v>5829156.2790000001</v>
      </c>
      <c r="D19" s="418">
        <v>5227704.1009999951</v>
      </c>
      <c r="E19" s="419">
        <v>5210708.6809999999</v>
      </c>
      <c r="F19" s="473">
        <v>6946489.1959999977</v>
      </c>
      <c r="G19" s="411" t="s">
        <v>533</v>
      </c>
    </row>
    <row r="20" spans="1:7" ht="28.5" customHeight="1" thickBot="1">
      <c r="A20" s="412" t="s">
        <v>105</v>
      </c>
      <c r="B20" s="413" t="s">
        <v>695</v>
      </c>
      <c r="C20" s="414">
        <v>360936.13800000009</v>
      </c>
      <c r="D20" s="415">
        <v>545554.86500000011</v>
      </c>
      <c r="E20" s="416">
        <v>232879.82499999995</v>
      </c>
      <c r="F20" s="472">
        <v>427792.51700000011</v>
      </c>
      <c r="G20" s="417" t="s">
        <v>534</v>
      </c>
    </row>
    <row r="21" spans="1:7" ht="16.5" customHeight="1" thickBot="1">
      <c r="A21" s="407" t="s">
        <v>106</v>
      </c>
      <c r="B21" s="408" t="s">
        <v>107</v>
      </c>
      <c r="C21" s="409">
        <v>11132042.056</v>
      </c>
      <c r="D21" s="409">
        <v>5488371.678000005</v>
      </c>
      <c r="E21" s="420">
        <v>5526416.8020000001</v>
      </c>
      <c r="F21" s="459">
        <v>6734942.7589999931</v>
      </c>
      <c r="G21" s="411" t="s">
        <v>535</v>
      </c>
    </row>
    <row r="22" spans="1:7" ht="16.5" customHeight="1" thickBot="1">
      <c r="A22" s="412" t="s">
        <v>108</v>
      </c>
      <c r="B22" s="413" t="s">
        <v>109</v>
      </c>
      <c r="C22" s="414">
        <v>3399122</v>
      </c>
      <c r="D22" s="415">
        <v>5799728.8059999989</v>
      </c>
      <c r="E22" s="421">
        <v>6259880.5760000004</v>
      </c>
      <c r="F22" s="463">
        <v>3949234.6259999983</v>
      </c>
      <c r="G22" s="417" t="s">
        <v>536</v>
      </c>
    </row>
    <row r="23" spans="1:7" ht="16.5" customHeight="1" thickBot="1">
      <c r="A23" s="407" t="s">
        <v>110</v>
      </c>
      <c r="B23" s="408" t="s">
        <v>111</v>
      </c>
      <c r="C23" s="409">
        <v>195206.04</v>
      </c>
      <c r="D23" s="409">
        <v>630970.1039999997</v>
      </c>
      <c r="E23" s="420">
        <v>74067.988000000012</v>
      </c>
      <c r="F23" s="459">
        <v>80093.734000000011</v>
      </c>
      <c r="G23" s="411" t="s">
        <v>537</v>
      </c>
    </row>
    <row r="24" spans="1:7" ht="16.5" customHeight="1" thickBot="1">
      <c r="A24" s="412" t="s">
        <v>113</v>
      </c>
      <c r="B24" s="413" t="s">
        <v>605</v>
      </c>
      <c r="C24" s="414">
        <v>2623748.314999999</v>
      </c>
      <c r="D24" s="415">
        <v>2070841.892</v>
      </c>
      <c r="E24" s="421">
        <v>859732.73900000018</v>
      </c>
      <c r="F24" s="463">
        <v>2749400.9420000003</v>
      </c>
      <c r="G24" s="417" t="s">
        <v>510</v>
      </c>
    </row>
    <row r="25" spans="1:7" ht="16.5" customHeight="1" thickBot="1">
      <c r="A25" s="407" t="s">
        <v>114</v>
      </c>
      <c r="B25" s="408" t="s">
        <v>112</v>
      </c>
      <c r="C25" s="409">
        <v>8593930.0040000007</v>
      </c>
      <c r="D25" s="409">
        <v>9621853.8540000003</v>
      </c>
      <c r="E25" s="420">
        <v>8581553.5759999994</v>
      </c>
      <c r="F25" s="459">
        <v>8488317.8059999961</v>
      </c>
      <c r="G25" s="411" t="s">
        <v>538</v>
      </c>
    </row>
    <row r="26" spans="1:7" ht="16.5" customHeight="1" thickBot="1">
      <c r="A26" s="412" t="s">
        <v>115</v>
      </c>
      <c r="B26" s="413" t="s">
        <v>605</v>
      </c>
      <c r="C26" s="414">
        <v>7486722.2220000001</v>
      </c>
      <c r="D26" s="415">
        <v>1751200.5619999997</v>
      </c>
      <c r="E26" s="421">
        <v>836175.96900000016</v>
      </c>
      <c r="F26" s="463">
        <v>2323126.0830000001</v>
      </c>
      <c r="G26" s="417" t="s">
        <v>510</v>
      </c>
    </row>
    <row r="27" spans="1:7" ht="16.5" customHeight="1" thickBot="1">
      <c r="A27" s="407" t="s">
        <v>116</v>
      </c>
      <c r="B27" s="408" t="s">
        <v>112</v>
      </c>
      <c r="C27" s="409">
        <v>8735272.8659999985</v>
      </c>
      <c r="D27" s="409">
        <v>18830309.260000013</v>
      </c>
      <c r="E27" s="420">
        <v>7022751.9729999974</v>
      </c>
      <c r="F27" s="459">
        <v>4134491.5959999985</v>
      </c>
      <c r="G27" s="411" t="s">
        <v>538</v>
      </c>
    </row>
    <row r="28" spans="1:7" ht="16.5" customHeight="1" thickBot="1">
      <c r="A28" s="412" t="s">
        <v>117</v>
      </c>
      <c r="B28" s="413" t="s">
        <v>605</v>
      </c>
      <c r="C28" s="414">
        <v>676605.91500000015</v>
      </c>
      <c r="D28" s="415">
        <v>818629.98100000003</v>
      </c>
      <c r="E28" s="421">
        <v>614025.35199999972</v>
      </c>
      <c r="F28" s="463">
        <v>1046503.7720000003</v>
      </c>
      <c r="G28" s="417" t="s">
        <v>510</v>
      </c>
    </row>
    <row r="29" spans="1:7" ht="16.5" customHeight="1" thickBot="1">
      <c r="A29" s="407" t="s">
        <v>118</v>
      </c>
      <c r="B29" s="408" t="s">
        <v>112</v>
      </c>
      <c r="C29" s="409">
        <v>8435149.4820000026</v>
      </c>
      <c r="D29" s="409">
        <v>6874413.6789999986</v>
      </c>
      <c r="E29" s="420">
        <v>6453439.3440000024</v>
      </c>
      <c r="F29" s="459">
        <v>6947608.5080000022</v>
      </c>
      <c r="G29" s="411" t="s">
        <v>539</v>
      </c>
    </row>
    <row r="30" spans="1:7" ht="16.5" customHeight="1" thickBot="1">
      <c r="A30" s="412" t="s">
        <v>119</v>
      </c>
      <c r="B30" s="413" t="s">
        <v>191</v>
      </c>
      <c r="C30" s="414">
        <v>13778416.046999997</v>
      </c>
      <c r="D30" s="414">
        <v>8301311.8909999998</v>
      </c>
      <c r="E30" s="422">
        <v>4007717.4750000015</v>
      </c>
      <c r="F30" s="464">
        <v>5597001.893999991</v>
      </c>
      <c r="G30" s="417" t="s">
        <v>540</v>
      </c>
    </row>
    <row r="31" spans="1:7" ht="28.5" customHeight="1" thickBot="1">
      <c r="A31" s="407" t="s">
        <v>120</v>
      </c>
      <c r="B31" s="408" t="s">
        <v>611</v>
      </c>
      <c r="C31" s="409">
        <v>22951062.184999995</v>
      </c>
      <c r="D31" s="423">
        <v>23011519.357999999</v>
      </c>
      <c r="E31" s="424">
        <v>14914885.376000002</v>
      </c>
      <c r="F31" s="461">
        <v>13467009.954999987</v>
      </c>
      <c r="G31" s="411" t="s">
        <v>541</v>
      </c>
    </row>
    <row r="32" spans="1:7" ht="28.5" customHeight="1" thickBot="1">
      <c r="A32" s="412" t="s">
        <v>121</v>
      </c>
      <c r="B32" s="413" t="s">
        <v>612</v>
      </c>
      <c r="C32" s="414">
        <v>36088166.538999997</v>
      </c>
      <c r="D32" s="414">
        <v>43294438.81499996</v>
      </c>
      <c r="E32" s="405">
        <v>34557610.667999975</v>
      </c>
      <c r="F32" s="460">
        <v>42340733.662000023</v>
      </c>
      <c r="G32" s="417" t="s">
        <v>542</v>
      </c>
    </row>
    <row r="33" spans="1:7" ht="28.5" customHeight="1" thickBot="1">
      <c r="A33" s="407" t="s">
        <v>122</v>
      </c>
      <c r="B33" s="408" t="s">
        <v>617</v>
      </c>
      <c r="C33" s="409">
        <v>3776649.3480000021</v>
      </c>
      <c r="D33" s="423">
        <v>2412216.1700000009</v>
      </c>
      <c r="E33" s="424">
        <v>4265555.5539999995</v>
      </c>
      <c r="F33" s="461">
        <v>9694670.7860000022</v>
      </c>
      <c r="G33" s="411" t="s">
        <v>543</v>
      </c>
    </row>
    <row r="34" spans="1:7" ht="16.5" customHeight="1" thickBot="1">
      <c r="A34" s="412" t="s">
        <v>123</v>
      </c>
      <c r="B34" s="413" t="s">
        <v>124</v>
      </c>
      <c r="C34" s="414">
        <v>14685155.160999987</v>
      </c>
      <c r="D34" s="414">
        <v>16620662.073000003</v>
      </c>
      <c r="E34" s="405">
        <v>9178993.7020000033</v>
      </c>
      <c r="F34" s="464">
        <v>10444793.26500001</v>
      </c>
      <c r="G34" s="417" t="s">
        <v>544</v>
      </c>
    </row>
    <row r="35" spans="1:7" ht="16.5" customHeight="1" thickBot="1">
      <c r="A35" s="407" t="s">
        <v>125</v>
      </c>
      <c r="B35" s="408" t="s">
        <v>126</v>
      </c>
      <c r="C35" s="409">
        <v>54088064.993999995</v>
      </c>
      <c r="D35" s="423">
        <v>42634277.945000067</v>
      </c>
      <c r="E35" s="424">
        <v>28255979.140000004</v>
      </c>
      <c r="F35" s="465">
        <v>56633952.311000034</v>
      </c>
      <c r="G35" s="411" t="s">
        <v>545</v>
      </c>
    </row>
    <row r="36" spans="1:7" ht="16.5" customHeight="1" thickBot="1">
      <c r="A36" s="412">
        <v>64029900</v>
      </c>
      <c r="B36" s="413" t="s">
        <v>127</v>
      </c>
      <c r="C36" s="414">
        <v>49448780.011000022</v>
      </c>
      <c r="D36" s="414">
        <v>67504877.035999894</v>
      </c>
      <c r="E36" s="405">
        <v>45640267.51600001</v>
      </c>
      <c r="F36" s="464">
        <v>41532735.204999968</v>
      </c>
      <c r="G36" s="417" t="s">
        <v>546</v>
      </c>
    </row>
    <row r="37" spans="1:7" ht="28.5" customHeight="1" thickBot="1">
      <c r="A37" s="407" t="s">
        <v>128</v>
      </c>
      <c r="B37" s="408" t="s">
        <v>618</v>
      </c>
      <c r="C37" s="409">
        <v>22600490.676999986</v>
      </c>
      <c r="D37" s="423">
        <v>19905327.543999989</v>
      </c>
      <c r="E37" s="424">
        <v>8966972.5240000039</v>
      </c>
      <c r="F37" s="461">
        <v>11944042.56699999</v>
      </c>
      <c r="G37" s="411" t="s">
        <v>543</v>
      </c>
    </row>
    <row r="38" spans="1:7" ht="16.5" customHeight="1" thickBot="1">
      <c r="A38" s="412" t="s">
        <v>129</v>
      </c>
      <c r="B38" s="413" t="s">
        <v>192</v>
      </c>
      <c r="C38" s="414">
        <v>5710666.8820000002</v>
      </c>
      <c r="D38" s="414">
        <v>10033036.405999996</v>
      </c>
      <c r="E38" s="405">
        <v>3141648.4330000002</v>
      </c>
      <c r="F38" s="464">
        <v>8544121.068</v>
      </c>
      <c r="G38" s="417" t="s">
        <v>547</v>
      </c>
    </row>
    <row r="39" spans="1:7" ht="54" customHeight="1" thickBot="1">
      <c r="A39" s="407" t="s">
        <v>130</v>
      </c>
      <c r="B39" s="408" t="s">
        <v>131</v>
      </c>
      <c r="C39" s="409">
        <v>98628963.667000204</v>
      </c>
      <c r="D39" s="423">
        <v>138364343.96999997</v>
      </c>
      <c r="E39" s="424">
        <v>117027048.50800005</v>
      </c>
      <c r="F39" s="461">
        <v>148466002.02400026</v>
      </c>
      <c r="G39" s="411" t="s">
        <v>548</v>
      </c>
    </row>
    <row r="40" spans="1:7" ht="16.5" customHeight="1" thickBot="1">
      <c r="A40" s="412" t="s">
        <v>132</v>
      </c>
      <c r="B40" s="413" t="s">
        <v>133</v>
      </c>
      <c r="C40" s="414">
        <v>4710386.1000000024</v>
      </c>
      <c r="D40" s="414">
        <v>4600822.0620000018</v>
      </c>
      <c r="E40" s="405">
        <v>4508778.0260000005</v>
      </c>
      <c r="F40" s="464">
        <v>4489649.6860000016</v>
      </c>
      <c r="G40" s="417" t="s">
        <v>549</v>
      </c>
    </row>
    <row r="41" spans="1:7" ht="16.5" customHeight="1" thickBot="1">
      <c r="A41" s="407" t="s">
        <v>134</v>
      </c>
      <c r="B41" s="408" t="s">
        <v>135</v>
      </c>
      <c r="C41" s="409">
        <v>5395216.8619999988</v>
      </c>
      <c r="D41" s="423">
        <v>6904173.1949999984</v>
      </c>
      <c r="E41" s="424">
        <v>5022476.3590000011</v>
      </c>
      <c r="F41" s="465">
        <v>4862577.6439999975</v>
      </c>
      <c r="G41" s="411" t="s">
        <v>550</v>
      </c>
    </row>
    <row r="42" spans="1:7" ht="16.5" customHeight="1" thickBot="1">
      <c r="A42" s="412" t="s">
        <v>136</v>
      </c>
      <c r="B42" s="413" t="s">
        <v>137</v>
      </c>
      <c r="C42" s="414">
        <v>6849467.9430000028</v>
      </c>
      <c r="D42" s="414">
        <v>17545088.894000001</v>
      </c>
      <c r="E42" s="405">
        <v>4649513.4110000003</v>
      </c>
      <c r="F42" s="464">
        <v>6362104.2799999993</v>
      </c>
      <c r="G42" s="417" t="s">
        <v>551</v>
      </c>
    </row>
    <row r="43" spans="1:7" ht="28.5" customHeight="1">
      <c r="A43" s="501" t="s">
        <v>138</v>
      </c>
      <c r="B43" s="502" t="s">
        <v>139</v>
      </c>
      <c r="C43" s="503">
        <v>2175177.9499999988</v>
      </c>
      <c r="D43" s="504">
        <v>2489616.4959999984</v>
      </c>
      <c r="E43" s="505">
        <v>2010840.2650000004</v>
      </c>
      <c r="F43" s="506">
        <v>2428361.9110000012</v>
      </c>
      <c r="G43" s="500" t="s">
        <v>552</v>
      </c>
    </row>
    <row r="44" spans="1:7" ht="46.5" customHeight="1" thickBot="1">
      <c r="A44" s="426" t="s">
        <v>140</v>
      </c>
      <c r="B44" s="427" t="s">
        <v>141</v>
      </c>
      <c r="C44" s="428">
        <v>5257065.0390000008</v>
      </c>
      <c r="D44" s="428">
        <v>11356397.917000003</v>
      </c>
      <c r="E44" s="405">
        <v>11648323.601999998</v>
      </c>
      <c r="F44" s="460">
        <v>6561397.9699999997</v>
      </c>
      <c r="G44" s="430" t="s">
        <v>553</v>
      </c>
    </row>
    <row r="45" spans="1:7" ht="41.25" customHeight="1" thickBot="1">
      <c r="A45" s="407" t="s">
        <v>142</v>
      </c>
      <c r="B45" s="408" t="s">
        <v>143</v>
      </c>
      <c r="C45" s="409">
        <v>4999336.0019999985</v>
      </c>
      <c r="D45" s="423">
        <v>3357895.1839999994</v>
      </c>
      <c r="E45" s="425">
        <v>14254773.063000007</v>
      </c>
      <c r="F45" s="461">
        <v>3404420.5359999998</v>
      </c>
      <c r="G45" s="411" t="s">
        <v>554</v>
      </c>
    </row>
    <row r="46" spans="1:7" ht="28.5" customHeight="1" thickBot="1">
      <c r="A46" s="426" t="s">
        <v>144</v>
      </c>
      <c r="B46" s="427" t="s">
        <v>613</v>
      </c>
      <c r="C46" s="428">
        <v>132902.717</v>
      </c>
      <c r="D46" s="428">
        <v>1557097.3089999999</v>
      </c>
      <c r="E46" s="429">
        <v>414801.61299999995</v>
      </c>
      <c r="F46" s="468">
        <v>1459695.7629999993</v>
      </c>
      <c r="G46" s="430" t="s">
        <v>511</v>
      </c>
    </row>
    <row r="47" spans="1:7" ht="28.5" customHeight="1" thickBot="1">
      <c r="A47" s="407" t="s">
        <v>145</v>
      </c>
      <c r="B47" s="408" t="s">
        <v>614</v>
      </c>
      <c r="C47" s="409">
        <v>17750474.686000001</v>
      </c>
      <c r="D47" s="409">
        <v>7138330.023</v>
      </c>
      <c r="E47" s="466">
        <v>4401583.1440000003</v>
      </c>
      <c r="F47" s="469">
        <v>19515224.544000003</v>
      </c>
      <c r="G47" s="467" t="s">
        <v>512</v>
      </c>
    </row>
    <row r="48" spans="1:7" ht="28.5" customHeight="1" thickBot="1">
      <c r="A48" s="412" t="s">
        <v>146</v>
      </c>
      <c r="B48" s="413" t="s">
        <v>610</v>
      </c>
      <c r="C48" s="414">
        <v>10509406.357999999</v>
      </c>
      <c r="D48" s="415">
        <v>66942081.617999993</v>
      </c>
      <c r="E48" s="416">
        <v>21585724.798</v>
      </c>
      <c r="F48" s="471">
        <v>26828253.132000003</v>
      </c>
      <c r="G48" s="417" t="s">
        <v>567</v>
      </c>
    </row>
    <row r="49" spans="1:7" ht="16.5" customHeight="1" thickBot="1">
      <c r="A49" s="407" t="s">
        <v>147</v>
      </c>
      <c r="B49" s="408" t="s">
        <v>609</v>
      </c>
      <c r="C49" s="409">
        <v>2790447.6900000004</v>
      </c>
      <c r="D49" s="409">
        <v>708236.45499999996</v>
      </c>
      <c r="E49" s="410">
        <v>1028080.8879999999</v>
      </c>
      <c r="F49" s="459">
        <v>2163577.8600000003</v>
      </c>
      <c r="G49" s="411" t="s">
        <v>555</v>
      </c>
    </row>
    <row r="50" spans="1:7" ht="16.5" customHeight="1" thickBot="1">
      <c r="A50" s="412" t="s">
        <v>148</v>
      </c>
      <c r="B50" s="413" t="s">
        <v>149</v>
      </c>
      <c r="C50" s="414">
        <v>8493363.9550000019</v>
      </c>
      <c r="D50" s="415">
        <v>7263055.9010000005</v>
      </c>
      <c r="E50" s="416">
        <v>8657452.2599999998</v>
      </c>
      <c r="F50" s="463">
        <v>5300993.2660000017</v>
      </c>
      <c r="G50" s="417" t="s">
        <v>513</v>
      </c>
    </row>
    <row r="51" spans="1:7" ht="16.5" customHeight="1" thickBot="1">
      <c r="A51" s="407" t="s">
        <v>150</v>
      </c>
      <c r="B51" s="408" t="s">
        <v>151</v>
      </c>
      <c r="C51" s="409">
        <v>4056422.7210000004</v>
      </c>
      <c r="D51" s="409">
        <v>9514189.5480000041</v>
      </c>
      <c r="E51" s="410">
        <v>2715784.378</v>
      </c>
      <c r="F51" s="459">
        <v>22447719.406999998</v>
      </c>
      <c r="G51" s="411" t="s">
        <v>556</v>
      </c>
    </row>
    <row r="52" spans="1:7" ht="16.5" customHeight="1" thickBot="1">
      <c r="A52" s="412" t="s">
        <v>152</v>
      </c>
      <c r="B52" s="413" t="s">
        <v>153</v>
      </c>
      <c r="C52" s="414">
        <v>63396192.589999996</v>
      </c>
      <c r="D52" s="415">
        <v>19244130.129000004</v>
      </c>
      <c r="E52" s="416">
        <v>6159425.7009999994</v>
      </c>
      <c r="F52" s="463">
        <v>13618765.913999995</v>
      </c>
      <c r="G52" s="417" t="s">
        <v>557</v>
      </c>
    </row>
    <row r="53" spans="1:7" ht="41.25" customHeight="1" thickBot="1">
      <c r="A53" s="407" t="s">
        <v>154</v>
      </c>
      <c r="B53" s="408" t="s">
        <v>606</v>
      </c>
      <c r="C53" s="409">
        <v>461315.92699999997</v>
      </c>
      <c r="D53" s="409">
        <v>903097.527</v>
      </c>
      <c r="E53" s="410">
        <v>805979.55399999989</v>
      </c>
      <c r="F53" s="470">
        <v>1222562.72</v>
      </c>
      <c r="G53" s="411" t="s">
        <v>514</v>
      </c>
    </row>
    <row r="54" spans="1:7" ht="28.5" customHeight="1" thickBot="1">
      <c r="A54" s="412" t="s">
        <v>155</v>
      </c>
      <c r="B54" s="413" t="s">
        <v>607</v>
      </c>
      <c r="C54" s="414">
        <v>831021.9709999999</v>
      </c>
      <c r="D54" s="415">
        <v>278090.277</v>
      </c>
      <c r="E54" s="416">
        <v>91769.456000000006</v>
      </c>
      <c r="F54" s="472">
        <v>407361.64300000004</v>
      </c>
      <c r="G54" s="417" t="s">
        <v>515</v>
      </c>
    </row>
    <row r="55" spans="1:7" ht="16.5" customHeight="1" thickBot="1">
      <c r="A55" s="407" t="s">
        <v>156</v>
      </c>
      <c r="B55" s="408" t="s">
        <v>157</v>
      </c>
      <c r="C55" s="409">
        <v>590185.44800000009</v>
      </c>
      <c r="D55" s="409">
        <v>149854.198</v>
      </c>
      <c r="E55" s="410">
        <v>647772.30800000008</v>
      </c>
      <c r="F55" s="459">
        <v>57267.585999999996</v>
      </c>
      <c r="G55" s="411" t="s">
        <v>558</v>
      </c>
    </row>
    <row r="56" spans="1:7" ht="28.5" customHeight="1" thickBot="1">
      <c r="A56" s="412" t="s">
        <v>158</v>
      </c>
      <c r="B56" s="413" t="s">
        <v>193</v>
      </c>
      <c r="C56" s="414">
        <v>840027.19599999988</v>
      </c>
      <c r="D56" s="415">
        <v>1121694.0869999998</v>
      </c>
      <c r="E56" s="416">
        <v>607877.85299999989</v>
      </c>
      <c r="F56" s="472">
        <v>823521.14300000016</v>
      </c>
      <c r="G56" s="417" t="s">
        <v>568</v>
      </c>
    </row>
    <row r="57" spans="1:7" ht="41.25" customHeight="1" thickBot="1">
      <c r="A57" s="407" t="s">
        <v>159</v>
      </c>
      <c r="B57" s="408" t="s">
        <v>160</v>
      </c>
      <c r="C57" s="409">
        <v>19272.741999999998</v>
      </c>
      <c r="D57" s="526">
        <v>0</v>
      </c>
      <c r="E57" s="526">
        <v>0</v>
      </c>
      <c r="F57" s="526">
        <v>0</v>
      </c>
      <c r="G57" s="411" t="s">
        <v>559</v>
      </c>
    </row>
    <row r="58" spans="1:7" ht="28.5" customHeight="1" thickBot="1">
      <c r="A58" s="412" t="s">
        <v>161</v>
      </c>
      <c r="B58" s="413" t="s">
        <v>615</v>
      </c>
      <c r="C58" s="414">
        <v>363454.18900000001</v>
      </c>
      <c r="D58" s="415">
        <v>233595.38300000003</v>
      </c>
      <c r="E58" s="416">
        <v>1173603.1710000001</v>
      </c>
      <c r="F58" s="472">
        <v>62447.392</v>
      </c>
      <c r="G58" s="417" t="s">
        <v>560</v>
      </c>
    </row>
    <row r="59" spans="1:7" ht="28.5" customHeight="1" thickBot="1">
      <c r="A59" s="407" t="s">
        <v>162</v>
      </c>
      <c r="B59" s="408" t="s">
        <v>163</v>
      </c>
      <c r="C59" s="409">
        <v>33828.518000000004</v>
      </c>
      <c r="D59" s="409">
        <v>16559.701999999997</v>
      </c>
      <c r="E59" s="410">
        <v>18662.360999999997</v>
      </c>
      <c r="F59" s="470">
        <v>216408.587</v>
      </c>
      <c r="G59" s="411" t="s">
        <v>561</v>
      </c>
    </row>
    <row r="60" spans="1:7" ht="28.5" customHeight="1" thickBot="1">
      <c r="A60" s="412" t="s">
        <v>164</v>
      </c>
      <c r="B60" s="413" t="s">
        <v>608</v>
      </c>
      <c r="C60" s="414">
        <v>2802141.3260000013</v>
      </c>
      <c r="D60" s="415">
        <v>7816094.0910000019</v>
      </c>
      <c r="E60" s="416">
        <v>7956430.0169999981</v>
      </c>
      <c r="F60" s="472">
        <v>4895679.7719999999</v>
      </c>
      <c r="G60" s="417" t="s">
        <v>562</v>
      </c>
    </row>
    <row r="61" spans="1:7" ht="16.5" customHeight="1" thickBot="1">
      <c r="A61" s="407" t="s">
        <v>165</v>
      </c>
      <c r="B61" s="408" t="s">
        <v>166</v>
      </c>
      <c r="C61" s="409">
        <v>1460.08</v>
      </c>
      <c r="D61" s="409">
        <v>245935.35100000002</v>
      </c>
      <c r="E61" s="410">
        <v>285533.32599999994</v>
      </c>
      <c r="F61" s="459">
        <v>3510731.8210000005</v>
      </c>
      <c r="G61" s="411" t="s">
        <v>563</v>
      </c>
    </row>
    <row r="62" spans="1:7" ht="16.5" customHeight="1" thickBot="1">
      <c r="A62" s="412" t="s">
        <v>167</v>
      </c>
      <c r="B62" s="413" t="s">
        <v>168</v>
      </c>
      <c r="C62" s="414">
        <v>585887.65799999994</v>
      </c>
      <c r="D62" s="415">
        <v>108961135.87999998</v>
      </c>
      <c r="E62" s="416">
        <v>89768383.287</v>
      </c>
      <c r="F62" s="463">
        <v>66894486.464000002</v>
      </c>
      <c r="G62" s="417" t="s">
        <v>564</v>
      </c>
    </row>
    <row r="63" spans="1:7" ht="41.25" customHeight="1" thickBot="1">
      <c r="A63" s="407" t="s">
        <v>169</v>
      </c>
      <c r="B63" s="408" t="s">
        <v>516</v>
      </c>
      <c r="C63" s="409">
        <v>90160302.911000073</v>
      </c>
      <c r="D63" s="409">
        <v>114173867.35599984</v>
      </c>
      <c r="E63" s="410">
        <v>108367131.88500005</v>
      </c>
      <c r="F63" s="470">
        <v>118969440.54999998</v>
      </c>
      <c r="G63" s="411" t="s">
        <v>517</v>
      </c>
    </row>
    <row r="64" spans="1:7" ht="16.5" customHeight="1" thickBot="1">
      <c r="A64" s="412" t="s">
        <v>170</v>
      </c>
      <c r="B64" s="413" t="s">
        <v>171</v>
      </c>
      <c r="C64" s="414">
        <v>22988261.598999992</v>
      </c>
      <c r="D64" s="415">
        <v>21061393.095000006</v>
      </c>
      <c r="E64" s="416">
        <v>20898556.424000002</v>
      </c>
      <c r="F64" s="463">
        <v>29132962.749999993</v>
      </c>
      <c r="G64" s="417" t="s">
        <v>565</v>
      </c>
    </row>
    <row r="65" spans="1:7" ht="28.5" customHeight="1">
      <c r="A65" s="431" t="s">
        <v>172</v>
      </c>
      <c r="B65" s="432" t="s">
        <v>616</v>
      </c>
      <c r="C65" s="433">
        <v>1114018.8470000001</v>
      </c>
      <c r="D65" s="433">
        <v>2824137.1540000001</v>
      </c>
      <c r="E65" s="434">
        <v>1311298.7910000002</v>
      </c>
      <c r="F65" s="434">
        <v>1814553.6100000008</v>
      </c>
      <c r="G65" s="500" t="s">
        <v>566</v>
      </c>
    </row>
    <row r="66" spans="1:7">
      <c r="A66" s="806" t="s">
        <v>697</v>
      </c>
      <c r="B66" s="806"/>
      <c r="G66" s="528" t="s">
        <v>696</v>
      </c>
    </row>
  </sheetData>
  <mergeCells count="10">
    <mergeCell ref="A66:B66"/>
    <mergeCell ref="A6:A7"/>
    <mergeCell ref="B6:B7"/>
    <mergeCell ref="C6:F6"/>
    <mergeCell ref="G6:G7"/>
    <mergeCell ref="A1:G1"/>
    <mergeCell ref="A2:G2"/>
    <mergeCell ref="A3:G3"/>
    <mergeCell ref="A4:G4"/>
    <mergeCell ref="A5:B5"/>
  </mergeCells>
  <printOptions horizontalCentered="1" verticalCentered="1"/>
  <pageMargins left="0" right="0" top="0.25" bottom="0" header="0" footer="0"/>
  <pageSetup paperSize="9" scale="83" fitToHeight="0" orientation="portrait" r:id="rId1"/>
  <rowBreaks count="1" manualBreakCount="1">
    <brk id="4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rightToLeft="1" view="pageBreakPreview" topLeftCell="A2" zoomScaleNormal="100" zoomScaleSheetLayoutView="100" workbookViewId="0">
      <selection activeCell="E14" sqref="E14"/>
    </sheetView>
  </sheetViews>
  <sheetFormatPr defaultColWidth="9.140625" defaultRowHeight="14.25"/>
  <cols>
    <col min="1" max="1" width="31.5703125" style="10" customWidth="1"/>
    <col min="2" max="5" width="10.5703125" style="10" customWidth="1"/>
    <col min="6" max="6" width="32.7109375" style="48" customWidth="1"/>
    <col min="7" max="16384" width="9.140625" style="10"/>
  </cols>
  <sheetData>
    <row r="1" spans="1:10" ht="2.25" hidden="1" customHeight="1">
      <c r="A1" s="588"/>
      <c r="B1" s="588"/>
      <c r="C1" s="588"/>
      <c r="D1" s="588"/>
      <c r="E1" s="588"/>
      <c r="F1" s="588"/>
    </row>
    <row r="2" spans="1:10" ht="18" customHeight="1">
      <c r="A2" s="593" t="s">
        <v>254</v>
      </c>
      <c r="B2" s="593"/>
      <c r="C2" s="593"/>
      <c r="D2" s="593"/>
      <c r="E2" s="593"/>
      <c r="F2" s="593"/>
    </row>
    <row r="3" spans="1:10" ht="18">
      <c r="A3" s="589" t="s">
        <v>687</v>
      </c>
      <c r="B3" s="589"/>
      <c r="C3" s="589"/>
      <c r="D3" s="589"/>
      <c r="E3" s="589"/>
      <c r="F3" s="589"/>
    </row>
    <row r="4" spans="1:10" ht="16.5" customHeight="1">
      <c r="A4" s="590" t="s">
        <v>383</v>
      </c>
      <c r="B4" s="591"/>
      <c r="C4" s="591"/>
      <c r="D4" s="591"/>
      <c r="E4" s="591"/>
      <c r="F4" s="591"/>
    </row>
    <row r="5" spans="1:10" ht="16.5" customHeight="1">
      <c r="A5" s="592" t="s">
        <v>688</v>
      </c>
      <c r="B5" s="592"/>
      <c r="C5" s="592"/>
      <c r="D5" s="592"/>
      <c r="E5" s="592"/>
      <c r="F5" s="592"/>
    </row>
    <row r="6" spans="1:10" ht="16.5" customHeight="1">
      <c r="A6" s="271"/>
      <c r="B6" s="271"/>
      <c r="C6" s="271"/>
      <c r="D6" s="271"/>
      <c r="E6" s="271"/>
      <c r="F6" s="271"/>
    </row>
    <row r="7" spans="1:10" ht="15.75" customHeight="1">
      <c r="A7" s="5" t="s">
        <v>521</v>
      </c>
      <c r="B7" s="4"/>
      <c r="C7" s="23"/>
      <c r="D7" s="43"/>
      <c r="E7" s="4"/>
      <c r="F7" s="6" t="s">
        <v>587</v>
      </c>
    </row>
    <row r="8" spans="1:10" ht="43.5" customHeight="1">
      <c r="A8" s="118" t="s">
        <v>450</v>
      </c>
      <c r="B8" s="119" t="s">
        <v>508</v>
      </c>
      <c r="C8" s="119" t="s">
        <v>592</v>
      </c>
      <c r="D8" s="119" t="s">
        <v>637</v>
      </c>
      <c r="E8" s="119" t="s">
        <v>689</v>
      </c>
      <c r="F8" s="120" t="s">
        <v>451</v>
      </c>
      <c r="H8" s="11"/>
      <c r="I8" s="2"/>
      <c r="J8" s="2"/>
    </row>
    <row r="9" spans="1:10" s="12" customFormat="1" ht="36.75" customHeight="1" thickBot="1">
      <c r="A9" s="26" t="s">
        <v>37</v>
      </c>
      <c r="B9" s="243">
        <v>26</v>
      </c>
      <c r="C9" s="243">
        <v>24</v>
      </c>
      <c r="D9" s="243">
        <v>24</v>
      </c>
      <c r="E9" s="243">
        <v>24</v>
      </c>
      <c r="F9" s="121" t="s">
        <v>49</v>
      </c>
      <c r="H9" s="9"/>
    </row>
    <row r="10" spans="1:10" s="12" customFormat="1" ht="36.75" customHeight="1" thickBot="1">
      <c r="A10" s="27" t="s">
        <v>180</v>
      </c>
      <c r="B10" s="103">
        <v>10</v>
      </c>
      <c r="C10" s="103">
        <v>10</v>
      </c>
      <c r="D10" s="103">
        <v>11</v>
      </c>
      <c r="E10" s="103">
        <v>12</v>
      </c>
      <c r="F10" s="122" t="s">
        <v>50</v>
      </c>
    </row>
    <row r="11" spans="1:10" s="12" customFormat="1" ht="36.75" customHeight="1" thickBot="1">
      <c r="A11" s="28" t="s">
        <v>429</v>
      </c>
      <c r="B11" s="244">
        <v>10</v>
      </c>
      <c r="C11" s="244">
        <v>10</v>
      </c>
      <c r="D11" s="244">
        <v>10</v>
      </c>
      <c r="E11" s="244">
        <v>10</v>
      </c>
      <c r="F11" s="123" t="s">
        <v>427</v>
      </c>
    </row>
    <row r="12" spans="1:10" s="12" customFormat="1" ht="36.75" customHeight="1" thickBot="1">
      <c r="A12" s="27" t="s">
        <v>428</v>
      </c>
      <c r="B12" s="103">
        <v>7</v>
      </c>
      <c r="C12" s="103">
        <v>7</v>
      </c>
      <c r="D12" s="103">
        <v>7</v>
      </c>
      <c r="E12" s="103">
        <v>7</v>
      </c>
      <c r="F12" s="122" t="s">
        <v>452</v>
      </c>
      <c r="G12" s="9"/>
    </row>
    <row r="13" spans="1:10" s="12" customFormat="1" ht="36.75" customHeight="1">
      <c r="A13" s="30" t="s">
        <v>52</v>
      </c>
      <c r="B13" s="245">
        <v>8</v>
      </c>
      <c r="C13" s="245">
        <v>8</v>
      </c>
      <c r="D13" s="245">
        <v>8</v>
      </c>
      <c r="E13" s="245">
        <v>8</v>
      </c>
      <c r="F13" s="124" t="s">
        <v>51</v>
      </c>
    </row>
    <row r="14" spans="1:10" ht="24" customHeight="1">
      <c r="A14" s="76" t="s">
        <v>0</v>
      </c>
      <c r="B14" s="90">
        <f>SUM(B9:B13)</f>
        <v>61</v>
      </c>
      <c r="C14" s="90">
        <f t="shared" ref="C14:E14" si="0">SUM(C9:C13)</f>
        <v>59</v>
      </c>
      <c r="D14" s="90">
        <f t="shared" si="0"/>
        <v>60</v>
      </c>
      <c r="E14" s="90">
        <f t="shared" si="0"/>
        <v>61</v>
      </c>
      <c r="F14" s="77" t="s">
        <v>1</v>
      </c>
    </row>
    <row r="15" spans="1:10" ht="64.5" customHeight="1">
      <c r="A15" s="586"/>
      <c r="B15" s="586"/>
      <c r="C15" s="586"/>
      <c r="D15" s="587"/>
      <c r="E15" s="587"/>
      <c r="F15" s="587"/>
    </row>
    <row r="26" spans="1:5" ht="15" thickBot="1">
      <c r="B26" s="29" t="str">
        <f>B8</f>
        <v>2018/2019</v>
      </c>
      <c r="C26" s="29" t="str">
        <f>C8</f>
        <v>2019/2020</v>
      </c>
      <c r="D26" s="29" t="str">
        <f>D8</f>
        <v>2020/2021</v>
      </c>
      <c r="E26" s="29" t="str">
        <f>E8</f>
        <v>2021/2022</v>
      </c>
    </row>
    <row r="27" spans="1:5" ht="29.25" thickBot="1">
      <c r="A27" s="12" t="s">
        <v>54</v>
      </c>
      <c r="B27" s="40">
        <f>B13</f>
        <v>8</v>
      </c>
      <c r="C27" s="40">
        <f>C13</f>
        <v>8</v>
      </c>
      <c r="D27" s="40">
        <f>D13</f>
        <v>8</v>
      </c>
      <c r="E27" s="40">
        <f>E13</f>
        <v>8</v>
      </c>
    </row>
    <row r="28" spans="1:5" ht="43.5" thickBot="1">
      <c r="A28" s="12" t="s">
        <v>431</v>
      </c>
      <c r="B28" s="41">
        <f>B12</f>
        <v>7</v>
      </c>
      <c r="C28" s="41">
        <f>C12</f>
        <v>7</v>
      </c>
      <c r="D28" s="41">
        <f>D12</f>
        <v>7</v>
      </c>
      <c r="E28" s="41">
        <f>E12</f>
        <v>7</v>
      </c>
    </row>
    <row r="29" spans="1:5" ht="57.75" thickBot="1">
      <c r="A29" s="12" t="s">
        <v>430</v>
      </c>
      <c r="B29" s="13">
        <f>B11</f>
        <v>10</v>
      </c>
      <c r="C29" s="13">
        <f>C11</f>
        <v>10</v>
      </c>
      <c r="D29" s="13">
        <f>D11</f>
        <v>10</v>
      </c>
      <c r="E29" s="13">
        <f>E11</f>
        <v>10</v>
      </c>
    </row>
    <row r="30" spans="1:5" ht="43.5" thickBot="1">
      <c r="A30" s="12" t="s">
        <v>60</v>
      </c>
      <c r="B30" s="41">
        <f>B10</f>
        <v>10</v>
      </c>
      <c r="C30" s="41">
        <f>C10</f>
        <v>10</v>
      </c>
      <c r="D30" s="41">
        <f>D10</f>
        <v>11</v>
      </c>
      <c r="E30" s="41">
        <f>E10</f>
        <v>12</v>
      </c>
    </row>
    <row r="31" spans="1:5" ht="29.25" thickBot="1">
      <c r="A31" s="12" t="s">
        <v>61</v>
      </c>
      <c r="B31" s="14">
        <f>B9</f>
        <v>26</v>
      </c>
      <c r="C31" s="14">
        <f>C9</f>
        <v>24</v>
      </c>
      <c r="D31" s="14">
        <f>D9</f>
        <v>24</v>
      </c>
      <c r="E31" s="14">
        <f>E9</f>
        <v>24</v>
      </c>
    </row>
    <row r="33" spans="2:5">
      <c r="B33" s="42">
        <f t="shared" ref="B33:E33" si="1">SUM(B27:B32)</f>
        <v>61</v>
      </c>
      <c r="C33" s="42">
        <f t="shared" si="1"/>
        <v>59</v>
      </c>
      <c r="D33" s="42">
        <f t="shared" ref="D33" si="2">SUM(D27:D32)</f>
        <v>60</v>
      </c>
      <c r="E33" s="42">
        <f t="shared" si="1"/>
        <v>61</v>
      </c>
    </row>
  </sheetData>
  <mergeCells count="7">
    <mergeCell ref="A15:C15"/>
    <mergeCell ref="D15:F15"/>
    <mergeCell ref="A1:F1"/>
    <mergeCell ref="A3:F3"/>
    <mergeCell ref="A4:F4"/>
    <mergeCell ref="A5:F5"/>
    <mergeCell ref="A2:F2"/>
  </mergeCells>
  <printOptions horizontalCentered="1" verticalCentered="1"/>
  <pageMargins left="0" right="0" top="0" bottom="0" header="0" footer="0"/>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rightToLeft="1" view="pageBreakPreview" topLeftCell="A13" zoomScaleNormal="100" zoomScaleSheetLayoutView="100" workbookViewId="0">
      <selection activeCell="C37" sqref="C37"/>
    </sheetView>
  </sheetViews>
  <sheetFormatPr defaultColWidth="9.140625" defaultRowHeight="14.25"/>
  <cols>
    <col min="1" max="1" width="25.5703125" style="15" customWidth="1"/>
    <col min="2" max="5" width="10.85546875" style="15" customWidth="1"/>
    <col min="6" max="6" width="24.7109375" style="47" customWidth="1"/>
    <col min="7" max="7" width="9.140625" style="15"/>
    <col min="8" max="8" width="32.5703125" style="15" bestFit="1" customWidth="1"/>
    <col min="9" max="16384" width="9.140625" style="15"/>
  </cols>
  <sheetData>
    <row r="1" spans="1:12" ht="18.75" customHeight="1">
      <c r="A1" s="598" t="s">
        <v>650</v>
      </c>
      <c r="B1" s="599"/>
      <c r="C1" s="599"/>
      <c r="D1" s="599"/>
      <c r="E1" s="599"/>
      <c r="F1" s="599"/>
      <c r="G1" s="2"/>
      <c r="H1" s="2"/>
      <c r="I1" s="2"/>
      <c r="J1" s="2"/>
      <c r="K1" s="2"/>
      <c r="L1" s="2"/>
    </row>
    <row r="2" spans="1:12" ht="18.75" customHeight="1">
      <c r="A2" s="606" t="s">
        <v>687</v>
      </c>
      <c r="B2" s="606"/>
      <c r="C2" s="606"/>
      <c r="D2" s="606"/>
      <c r="E2" s="606"/>
      <c r="F2" s="606"/>
      <c r="G2" s="2"/>
      <c r="H2" s="2"/>
      <c r="I2" s="2"/>
      <c r="J2" s="2"/>
      <c r="K2" s="2"/>
      <c r="L2" s="2"/>
    </row>
    <row r="3" spans="1:12" ht="16.5" customHeight="1">
      <c r="A3" s="607" t="s">
        <v>651</v>
      </c>
      <c r="B3" s="607"/>
      <c r="C3" s="607"/>
      <c r="D3" s="607"/>
      <c r="E3" s="607"/>
      <c r="F3" s="607"/>
      <c r="G3" s="2"/>
      <c r="H3" s="2"/>
      <c r="I3" s="2"/>
      <c r="J3" s="2"/>
      <c r="K3" s="2"/>
      <c r="L3" s="2"/>
    </row>
    <row r="4" spans="1:12" ht="16.5" customHeight="1">
      <c r="A4" s="610" t="s">
        <v>688</v>
      </c>
      <c r="B4" s="610"/>
      <c r="C4" s="610"/>
      <c r="D4" s="610"/>
      <c r="E4" s="610"/>
      <c r="F4" s="610"/>
      <c r="G4" s="2"/>
      <c r="H4" s="2"/>
      <c r="I4" s="2"/>
      <c r="J4" s="2"/>
      <c r="K4" s="2"/>
      <c r="L4" s="2"/>
    </row>
    <row r="5" spans="1:12" s="280" customFormat="1" ht="25.5" customHeight="1">
      <c r="A5" s="290" t="s">
        <v>588</v>
      </c>
      <c r="B5" s="600"/>
      <c r="C5" s="600"/>
      <c r="D5" s="600"/>
      <c r="E5" s="601"/>
      <c r="F5" s="278" t="s">
        <v>627</v>
      </c>
      <c r="G5" s="279"/>
      <c r="H5" s="279"/>
      <c r="I5" s="279"/>
      <c r="J5" s="279"/>
      <c r="K5" s="279"/>
      <c r="L5" s="279"/>
    </row>
    <row r="6" spans="1:12" ht="19.5" customHeight="1" thickBot="1">
      <c r="A6" s="602" t="s">
        <v>455</v>
      </c>
      <c r="B6" s="608" t="s">
        <v>508</v>
      </c>
      <c r="C6" s="608" t="s">
        <v>592</v>
      </c>
      <c r="D6" s="596" t="s">
        <v>637</v>
      </c>
      <c r="E6" s="596" t="s">
        <v>689</v>
      </c>
      <c r="F6" s="604" t="s">
        <v>456</v>
      </c>
      <c r="G6" s="2"/>
      <c r="H6" s="2"/>
      <c r="I6" s="2"/>
      <c r="J6" s="2"/>
      <c r="K6" s="2"/>
      <c r="L6" s="2"/>
    </row>
    <row r="7" spans="1:12" ht="20.25" customHeight="1">
      <c r="A7" s="603"/>
      <c r="B7" s="609"/>
      <c r="C7" s="609"/>
      <c r="D7" s="597"/>
      <c r="E7" s="597"/>
      <c r="F7" s="605"/>
      <c r="G7" s="2"/>
      <c r="H7" s="2"/>
      <c r="I7" s="2"/>
      <c r="J7" s="2"/>
      <c r="K7" s="2"/>
      <c r="L7" s="2"/>
    </row>
    <row r="8" spans="1:12" ht="18" customHeight="1" thickBot="1">
      <c r="A8" s="86" t="s">
        <v>174</v>
      </c>
      <c r="B8" s="246">
        <v>10</v>
      </c>
      <c r="C8" s="246">
        <v>10</v>
      </c>
      <c r="D8" s="246">
        <v>10</v>
      </c>
      <c r="E8" s="246">
        <v>10</v>
      </c>
      <c r="F8" s="125" t="s">
        <v>2</v>
      </c>
    </row>
    <row r="9" spans="1:12" s="16" customFormat="1" ht="18" customHeight="1" thickBot="1">
      <c r="A9" s="87" t="s">
        <v>3</v>
      </c>
      <c r="B9" s="247">
        <v>86</v>
      </c>
      <c r="C9" s="247">
        <v>90</v>
      </c>
      <c r="D9" s="247">
        <v>95</v>
      </c>
      <c r="E9" s="247">
        <v>85</v>
      </c>
      <c r="F9" s="126" t="s">
        <v>4</v>
      </c>
    </row>
    <row r="10" spans="1:12" ht="18" customHeight="1" thickBot="1">
      <c r="A10" s="88" t="s">
        <v>5</v>
      </c>
      <c r="B10" s="248">
        <v>20</v>
      </c>
      <c r="C10" s="248">
        <v>20</v>
      </c>
      <c r="D10" s="248">
        <v>20</v>
      </c>
      <c r="E10" s="248">
        <v>19</v>
      </c>
      <c r="F10" s="127" t="s">
        <v>6</v>
      </c>
    </row>
    <row r="11" spans="1:12" s="16" customFormat="1" ht="18" customHeight="1" thickBot="1">
      <c r="A11" s="87" t="s">
        <v>453</v>
      </c>
      <c r="B11" s="247">
        <v>37</v>
      </c>
      <c r="C11" s="247">
        <v>37</v>
      </c>
      <c r="D11" s="247">
        <v>37</v>
      </c>
      <c r="E11" s="247">
        <v>41</v>
      </c>
      <c r="F11" s="126" t="s">
        <v>7</v>
      </c>
    </row>
    <row r="12" spans="1:12" ht="18" customHeight="1" thickBot="1">
      <c r="A12" s="88" t="s">
        <v>754</v>
      </c>
      <c r="B12" s="248">
        <v>15</v>
      </c>
      <c r="C12" s="248">
        <v>18</v>
      </c>
      <c r="D12" s="248">
        <v>19</v>
      </c>
      <c r="E12" s="248">
        <v>15</v>
      </c>
      <c r="F12" s="127" t="s">
        <v>9</v>
      </c>
    </row>
    <row r="13" spans="1:12" s="16" customFormat="1" ht="18" customHeight="1" thickBot="1">
      <c r="A13" s="87" t="s">
        <v>10</v>
      </c>
      <c r="B13" s="247">
        <v>11</v>
      </c>
      <c r="C13" s="247">
        <v>12</v>
      </c>
      <c r="D13" s="247">
        <v>12</v>
      </c>
      <c r="E13" s="247">
        <v>13</v>
      </c>
      <c r="F13" s="126" t="s">
        <v>11</v>
      </c>
    </row>
    <row r="14" spans="1:12" ht="18" customHeight="1" thickBot="1">
      <c r="A14" s="88" t="s">
        <v>12</v>
      </c>
      <c r="B14" s="248">
        <v>9</v>
      </c>
      <c r="C14" s="248">
        <v>8</v>
      </c>
      <c r="D14" s="248">
        <v>8</v>
      </c>
      <c r="E14" s="248">
        <v>10</v>
      </c>
      <c r="F14" s="127" t="s">
        <v>13</v>
      </c>
    </row>
    <row r="15" spans="1:12" s="16" customFormat="1" ht="18" customHeight="1" thickBot="1">
      <c r="A15" s="87" t="s">
        <v>14</v>
      </c>
      <c r="B15" s="247">
        <v>6</v>
      </c>
      <c r="C15" s="247">
        <v>6</v>
      </c>
      <c r="D15" s="247">
        <v>6</v>
      </c>
      <c r="E15" s="247">
        <v>5</v>
      </c>
      <c r="F15" s="126" t="s">
        <v>15</v>
      </c>
    </row>
    <row r="16" spans="1:12" ht="18" customHeight="1" thickBot="1">
      <c r="A16" s="88" t="s">
        <v>181</v>
      </c>
      <c r="B16" s="248">
        <v>10</v>
      </c>
      <c r="C16" s="248">
        <v>10</v>
      </c>
      <c r="D16" s="248">
        <v>10</v>
      </c>
      <c r="E16" s="248">
        <v>10</v>
      </c>
      <c r="F16" s="127" t="s">
        <v>16</v>
      </c>
    </row>
    <row r="17" spans="1:6" s="16" customFormat="1" ht="18" customHeight="1" thickBot="1">
      <c r="A17" s="87" t="s">
        <v>17</v>
      </c>
      <c r="B17" s="247">
        <v>6</v>
      </c>
      <c r="C17" s="247">
        <v>6</v>
      </c>
      <c r="D17" s="247">
        <v>6</v>
      </c>
      <c r="E17" s="247">
        <v>6</v>
      </c>
      <c r="F17" s="126" t="s">
        <v>18</v>
      </c>
    </row>
    <row r="18" spans="1:6" ht="18" customHeight="1" thickBot="1">
      <c r="A18" s="88" t="s">
        <v>19</v>
      </c>
      <c r="B18" s="248">
        <v>2</v>
      </c>
      <c r="C18" s="248">
        <v>2</v>
      </c>
      <c r="D18" s="248">
        <v>2</v>
      </c>
      <c r="E18" s="248">
        <v>2</v>
      </c>
      <c r="F18" s="127" t="s">
        <v>20</v>
      </c>
    </row>
    <row r="19" spans="1:6" s="16" customFormat="1" ht="18" customHeight="1" thickBot="1">
      <c r="A19" s="87" t="s">
        <v>21</v>
      </c>
      <c r="B19" s="247">
        <v>5</v>
      </c>
      <c r="C19" s="247">
        <v>5</v>
      </c>
      <c r="D19" s="247">
        <v>4</v>
      </c>
      <c r="E19" s="247">
        <v>5</v>
      </c>
      <c r="F19" s="126" t="s">
        <v>22</v>
      </c>
    </row>
    <row r="20" spans="1:6" ht="18" customHeight="1" thickBot="1">
      <c r="A20" s="88" t="s">
        <v>64</v>
      </c>
      <c r="B20" s="248">
        <v>4</v>
      </c>
      <c r="C20" s="248">
        <v>5</v>
      </c>
      <c r="D20" s="248">
        <v>5</v>
      </c>
      <c r="E20" s="248">
        <v>6</v>
      </c>
      <c r="F20" s="127" t="s">
        <v>65</v>
      </c>
    </row>
    <row r="21" spans="1:6" s="16" customFormat="1" ht="18" customHeight="1" thickBot="1">
      <c r="A21" s="87" t="s">
        <v>23</v>
      </c>
      <c r="B21" s="247">
        <v>10</v>
      </c>
      <c r="C21" s="247">
        <v>10</v>
      </c>
      <c r="D21" s="247">
        <v>10</v>
      </c>
      <c r="E21" s="247">
        <v>10</v>
      </c>
      <c r="F21" s="126" t="s">
        <v>24</v>
      </c>
    </row>
    <row r="22" spans="1:6" ht="18" customHeight="1" thickBot="1">
      <c r="A22" s="88" t="s">
        <v>25</v>
      </c>
      <c r="B22" s="248">
        <v>6</v>
      </c>
      <c r="C22" s="248">
        <v>6</v>
      </c>
      <c r="D22" s="248">
        <v>6</v>
      </c>
      <c r="E22" s="248">
        <v>7</v>
      </c>
      <c r="F22" s="127" t="s">
        <v>26</v>
      </c>
    </row>
    <row r="23" spans="1:6" s="16" customFormat="1" ht="18" customHeight="1" thickBot="1">
      <c r="A23" s="87" t="s">
        <v>27</v>
      </c>
      <c r="B23" s="247">
        <v>13</v>
      </c>
      <c r="C23" s="247">
        <v>13</v>
      </c>
      <c r="D23" s="247">
        <v>14</v>
      </c>
      <c r="E23" s="247">
        <v>11</v>
      </c>
      <c r="F23" s="126" t="s">
        <v>454</v>
      </c>
    </row>
    <row r="24" spans="1:6" ht="18" customHeight="1" thickBot="1">
      <c r="A24" s="88" t="s">
        <v>652</v>
      </c>
      <c r="B24" s="248">
        <v>19</v>
      </c>
      <c r="C24" s="248">
        <v>19</v>
      </c>
      <c r="D24" s="248">
        <v>21</v>
      </c>
      <c r="E24" s="248">
        <v>19</v>
      </c>
      <c r="F24" s="127" t="s">
        <v>28</v>
      </c>
    </row>
    <row r="25" spans="1:6" s="16" customFormat="1" ht="18" customHeight="1" thickBot="1">
      <c r="A25" s="87" t="s">
        <v>182</v>
      </c>
      <c r="B25" s="247">
        <v>11</v>
      </c>
      <c r="C25" s="247">
        <v>11</v>
      </c>
      <c r="D25" s="247">
        <v>11</v>
      </c>
      <c r="E25" s="247">
        <v>11</v>
      </c>
      <c r="F25" s="126" t="s">
        <v>29</v>
      </c>
    </row>
    <row r="26" spans="1:6" ht="18" customHeight="1" thickBot="1">
      <c r="A26" s="88" t="s">
        <v>177</v>
      </c>
      <c r="B26" s="248">
        <v>1</v>
      </c>
      <c r="C26" s="248">
        <v>2</v>
      </c>
      <c r="D26" s="248">
        <v>3</v>
      </c>
      <c r="E26" s="248">
        <v>2</v>
      </c>
      <c r="F26" s="127" t="s">
        <v>31</v>
      </c>
    </row>
    <row r="27" spans="1:6" s="16" customFormat="1" ht="18" customHeight="1" thickBot="1">
      <c r="A27" s="87" t="s">
        <v>32</v>
      </c>
      <c r="B27" s="247">
        <v>0</v>
      </c>
      <c r="C27" s="247">
        <v>0</v>
      </c>
      <c r="D27" s="247">
        <v>1</v>
      </c>
      <c r="E27" s="247">
        <v>0</v>
      </c>
      <c r="F27" s="126" t="s">
        <v>33</v>
      </c>
    </row>
    <row r="28" spans="1:6" ht="18" customHeight="1">
      <c r="A28" s="532" t="s">
        <v>34</v>
      </c>
      <c r="B28" s="533">
        <v>1</v>
      </c>
      <c r="C28" s="533">
        <v>1</v>
      </c>
      <c r="D28" s="533">
        <v>1</v>
      </c>
      <c r="E28" s="533">
        <v>1</v>
      </c>
      <c r="F28" s="534" t="s">
        <v>35</v>
      </c>
    </row>
    <row r="29" spans="1:6" s="16" customFormat="1" ht="26.1" customHeight="1">
      <c r="A29" s="529" t="s">
        <v>53</v>
      </c>
      <c r="B29" s="530">
        <f>SUM(B8:B28)</f>
        <v>282</v>
      </c>
      <c r="C29" s="530">
        <f t="shared" ref="C29:E29" si="0">SUM(C8:C28)</f>
        <v>291</v>
      </c>
      <c r="D29" s="530">
        <f t="shared" si="0"/>
        <v>301</v>
      </c>
      <c r="E29" s="530">
        <f t="shared" si="0"/>
        <v>288</v>
      </c>
      <c r="F29" s="531" t="s">
        <v>36</v>
      </c>
    </row>
    <row r="30" spans="1:6" s="309" customFormat="1" ht="15" customHeight="1">
      <c r="A30" s="594" t="s">
        <v>745</v>
      </c>
      <c r="B30" s="594"/>
      <c r="C30" s="308"/>
      <c r="D30" s="308"/>
      <c r="E30" s="595" t="s">
        <v>746</v>
      </c>
      <c r="F30" s="595"/>
    </row>
    <row r="31" spans="1:6" s="309" customFormat="1" ht="15" customHeight="1">
      <c r="A31" s="535"/>
      <c r="B31" s="535"/>
      <c r="C31" s="536"/>
      <c r="D31" s="536"/>
      <c r="E31" s="537"/>
      <c r="F31" s="537"/>
    </row>
    <row r="32" spans="1:6">
      <c r="A32" s="104" t="s">
        <v>233</v>
      </c>
      <c r="B32" s="104">
        <f>E27</f>
        <v>0</v>
      </c>
    </row>
    <row r="33" spans="1:2">
      <c r="A33" s="104" t="s">
        <v>234</v>
      </c>
      <c r="B33" s="104">
        <f>E28</f>
        <v>1</v>
      </c>
    </row>
    <row r="34" spans="1:2">
      <c r="A34" s="104" t="s">
        <v>231</v>
      </c>
      <c r="B34" s="104">
        <f>E18</f>
        <v>2</v>
      </c>
    </row>
    <row r="35" spans="1:2">
      <c r="A35" s="104" t="s">
        <v>232</v>
      </c>
      <c r="B35" s="104">
        <f>E26</f>
        <v>2</v>
      </c>
    </row>
    <row r="36" spans="1:2">
      <c r="A36" s="104" t="s">
        <v>228</v>
      </c>
      <c r="B36" s="104">
        <f>E19</f>
        <v>5</v>
      </c>
    </row>
    <row r="37" spans="1:2">
      <c r="A37" s="104" t="s">
        <v>229</v>
      </c>
      <c r="B37" s="104">
        <f>E20</f>
        <v>6</v>
      </c>
    </row>
    <row r="38" spans="1:2">
      <c r="A38" s="104" t="s">
        <v>226</v>
      </c>
      <c r="B38" s="104">
        <f>E15</f>
        <v>5</v>
      </c>
    </row>
    <row r="39" spans="1:2">
      <c r="A39" s="104" t="s">
        <v>230</v>
      </c>
      <c r="B39" s="104">
        <f>E17</f>
        <v>6</v>
      </c>
    </row>
    <row r="40" spans="1:2">
      <c r="A40" s="104" t="s">
        <v>224</v>
      </c>
      <c r="B40" s="104">
        <f>E22</f>
        <v>7</v>
      </c>
    </row>
    <row r="41" spans="1:2">
      <c r="A41" s="104" t="s">
        <v>222</v>
      </c>
      <c r="B41" s="104">
        <f>E14</f>
        <v>10</v>
      </c>
    </row>
    <row r="42" spans="1:2">
      <c r="A42" s="104" t="s">
        <v>227</v>
      </c>
      <c r="B42" s="104">
        <f>E21</f>
        <v>10</v>
      </c>
    </row>
    <row r="43" spans="1:2">
      <c r="A43" s="104" t="s">
        <v>225</v>
      </c>
      <c r="B43" s="104">
        <f>E8</f>
        <v>10</v>
      </c>
    </row>
    <row r="44" spans="1:2">
      <c r="A44" s="104" t="s">
        <v>223</v>
      </c>
      <c r="B44" s="104">
        <f>E16</f>
        <v>10</v>
      </c>
    </row>
    <row r="45" spans="1:2">
      <c r="A45" s="104" t="s">
        <v>218</v>
      </c>
      <c r="B45" s="104">
        <f>E25</f>
        <v>11</v>
      </c>
    </row>
    <row r="46" spans="1:2">
      <c r="A46" s="104" t="s">
        <v>220</v>
      </c>
      <c r="B46" s="104">
        <f>E13</f>
        <v>13</v>
      </c>
    </row>
    <row r="47" spans="1:2">
      <c r="A47" s="104" t="s">
        <v>457</v>
      </c>
      <c r="B47" s="104">
        <f>E23</f>
        <v>11</v>
      </c>
    </row>
    <row r="48" spans="1:2">
      <c r="A48" s="104" t="s">
        <v>219</v>
      </c>
      <c r="B48" s="104">
        <f>E12</f>
        <v>15</v>
      </c>
    </row>
    <row r="49" spans="1:2">
      <c r="A49" s="104" t="s">
        <v>221</v>
      </c>
      <c r="B49" s="104">
        <f>E10</f>
        <v>19</v>
      </c>
    </row>
    <row r="50" spans="1:2">
      <c r="A50" s="104" t="s">
        <v>217</v>
      </c>
      <c r="B50" s="104">
        <f>E24</f>
        <v>19</v>
      </c>
    </row>
    <row r="51" spans="1:2">
      <c r="A51" s="104" t="s">
        <v>595</v>
      </c>
      <c r="B51" s="104">
        <f>E11</f>
        <v>41</v>
      </c>
    </row>
    <row r="52" spans="1:2">
      <c r="A52" s="104" t="s">
        <v>216</v>
      </c>
      <c r="B52" s="104">
        <f>E9</f>
        <v>85</v>
      </c>
    </row>
    <row r="54" spans="1:2">
      <c r="A54" s="104"/>
      <c r="B54" s="104">
        <f>SUM(B32:B52)</f>
        <v>288</v>
      </c>
    </row>
    <row r="55" spans="1:2">
      <c r="A55" s="104"/>
      <c r="B55" s="104"/>
    </row>
  </sheetData>
  <sortState ref="A60:B83">
    <sortCondition ref="B60"/>
  </sortState>
  <mergeCells count="13">
    <mergeCell ref="A30:B30"/>
    <mergeCell ref="E30:F30"/>
    <mergeCell ref="E6:E7"/>
    <mergeCell ref="A1:F1"/>
    <mergeCell ref="B5:E5"/>
    <mergeCell ref="A6:A7"/>
    <mergeCell ref="F6:F7"/>
    <mergeCell ref="A2:F2"/>
    <mergeCell ref="A3:F3"/>
    <mergeCell ref="B6:B7"/>
    <mergeCell ref="A4:F4"/>
    <mergeCell ref="C6:C7"/>
    <mergeCell ref="D6:D7"/>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rightToLeft="1" view="pageBreakPreview" topLeftCell="A10" zoomScaleNormal="100" zoomScaleSheetLayoutView="100" workbookViewId="0">
      <selection activeCell="D9" sqref="D9"/>
    </sheetView>
  </sheetViews>
  <sheetFormatPr defaultRowHeight="12.75"/>
  <cols>
    <col min="1" max="1" width="27.7109375" style="24" customWidth="1"/>
    <col min="2" max="4" width="11.7109375" style="24" customWidth="1"/>
    <col min="5" max="5" width="27.7109375" style="2" customWidth="1"/>
    <col min="6" max="6" width="15.28515625" style="24" customWidth="1"/>
    <col min="7" max="11" width="9.140625" style="24"/>
    <col min="12" max="12" width="37.42578125" style="24" customWidth="1"/>
    <col min="13" max="13" width="5" style="54" customWidth="1"/>
    <col min="14" max="16384" width="9.140625" style="24"/>
  </cols>
  <sheetData>
    <row r="1" spans="1:13" ht="18">
      <c r="A1" s="611" t="s">
        <v>459</v>
      </c>
      <c r="B1" s="611"/>
      <c r="C1" s="611"/>
      <c r="D1" s="611"/>
      <c r="E1" s="611"/>
    </row>
    <row r="2" spans="1:13" s="3" customFormat="1" ht="18">
      <c r="A2" s="612" t="s">
        <v>690</v>
      </c>
      <c r="B2" s="612"/>
      <c r="C2" s="612"/>
      <c r="D2" s="612"/>
      <c r="E2" s="612"/>
      <c r="M2" s="18"/>
    </row>
    <row r="3" spans="1:13" s="3" customFormat="1" ht="33.75" customHeight="1">
      <c r="A3" s="613" t="s">
        <v>596</v>
      </c>
      <c r="B3" s="613"/>
      <c r="C3" s="613"/>
      <c r="D3" s="614"/>
      <c r="E3" s="614"/>
      <c r="M3" s="18"/>
    </row>
    <row r="4" spans="1:13" s="3" customFormat="1" ht="15.75">
      <c r="A4" s="615" t="s">
        <v>690</v>
      </c>
      <c r="B4" s="615"/>
      <c r="C4" s="615"/>
      <c r="D4" s="615"/>
      <c r="E4" s="615"/>
      <c r="M4" s="18"/>
    </row>
    <row r="5" spans="1:13" ht="15.75" customHeight="1">
      <c r="A5" s="50" t="s">
        <v>628</v>
      </c>
      <c r="B5" s="50"/>
      <c r="C5" s="45"/>
      <c r="D5" s="45"/>
      <c r="E5" s="51" t="s">
        <v>629</v>
      </c>
    </row>
    <row r="6" spans="1:13" ht="39.75" customHeight="1">
      <c r="A6" s="75" t="s">
        <v>73</v>
      </c>
      <c r="B6" s="270">
        <v>2019</v>
      </c>
      <c r="C6" s="270">
        <v>2020</v>
      </c>
      <c r="D6" s="270">
        <v>2021</v>
      </c>
      <c r="E6" s="80" t="s">
        <v>86</v>
      </c>
      <c r="J6" s="54"/>
      <c r="M6" s="24"/>
    </row>
    <row r="7" spans="1:13" ht="22.5" customHeight="1" thickBot="1">
      <c r="A7" s="78" t="s">
        <v>72</v>
      </c>
      <c r="B7" s="225">
        <v>548</v>
      </c>
      <c r="C7" s="225">
        <v>296</v>
      </c>
      <c r="D7" s="225">
        <v>216</v>
      </c>
      <c r="E7" s="129" t="s">
        <v>242</v>
      </c>
      <c r="J7" s="54"/>
      <c r="M7" s="24"/>
    </row>
    <row r="8" spans="1:13" s="7" customFormat="1" ht="22.5" customHeight="1" thickBot="1">
      <c r="A8" s="223" t="s">
        <v>74</v>
      </c>
      <c r="B8" s="226">
        <v>867</v>
      </c>
      <c r="C8" s="226">
        <v>255</v>
      </c>
      <c r="D8" s="226">
        <v>224</v>
      </c>
      <c r="E8" s="224" t="s">
        <v>243</v>
      </c>
      <c r="J8" s="8"/>
    </row>
    <row r="9" spans="1:13" ht="22.5" customHeight="1" thickBot="1">
      <c r="A9" s="79" t="s">
        <v>75</v>
      </c>
      <c r="B9" s="227">
        <v>1008</v>
      </c>
      <c r="C9" s="227">
        <v>493</v>
      </c>
      <c r="D9" s="227">
        <v>667</v>
      </c>
      <c r="E9" s="130" t="s">
        <v>244</v>
      </c>
      <c r="J9" s="54"/>
      <c r="M9" s="24"/>
    </row>
    <row r="10" spans="1:13" s="7" customFormat="1" ht="22.5" customHeight="1" thickBot="1">
      <c r="A10" s="223" t="s">
        <v>76</v>
      </c>
      <c r="B10" s="226">
        <v>2677</v>
      </c>
      <c r="C10" s="226">
        <v>897</v>
      </c>
      <c r="D10" s="226">
        <v>637</v>
      </c>
      <c r="E10" s="224" t="s">
        <v>245</v>
      </c>
      <c r="J10" s="8"/>
    </row>
    <row r="11" spans="1:13" ht="22.5" customHeight="1" thickBot="1">
      <c r="A11" s="79" t="s">
        <v>77</v>
      </c>
      <c r="B11" s="228">
        <v>725</v>
      </c>
      <c r="C11" s="228">
        <v>380</v>
      </c>
      <c r="D11" s="228">
        <v>379</v>
      </c>
      <c r="E11" s="130" t="s">
        <v>246</v>
      </c>
      <c r="J11" s="54"/>
      <c r="M11" s="24"/>
    </row>
    <row r="12" spans="1:13" s="7" customFormat="1" ht="22.5" customHeight="1" thickBot="1">
      <c r="A12" s="223" t="s">
        <v>78</v>
      </c>
      <c r="B12" s="226">
        <v>1159</v>
      </c>
      <c r="C12" s="226">
        <v>499</v>
      </c>
      <c r="D12" s="226">
        <v>357</v>
      </c>
      <c r="E12" s="224" t="s">
        <v>247</v>
      </c>
      <c r="J12" s="8"/>
    </row>
    <row r="13" spans="1:13" ht="22.5" customHeight="1" thickBot="1">
      <c r="A13" s="79" t="s">
        <v>79</v>
      </c>
      <c r="B13" s="228">
        <v>459</v>
      </c>
      <c r="C13" s="228">
        <v>354</v>
      </c>
      <c r="D13" s="228">
        <v>158</v>
      </c>
      <c r="E13" s="130" t="s">
        <v>248</v>
      </c>
      <c r="J13" s="54"/>
      <c r="M13" s="24"/>
    </row>
    <row r="14" spans="1:13" s="7" customFormat="1" ht="22.5" customHeight="1" thickBot="1">
      <c r="A14" s="223" t="s">
        <v>239</v>
      </c>
      <c r="B14" s="226">
        <v>860</v>
      </c>
      <c r="C14" s="226">
        <v>262</v>
      </c>
      <c r="D14" s="226">
        <v>469</v>
      </c>
      <c r="E14" s="224" t="s">
        <v>458</v>
      </c>
      <c r="J14" s="8"/>
    </row>
    <row r="15" spans="1:13" ht="22.5" customHeight="1" thickBot="1">
      <c r="A15" s="79" t="s">
        <v>80</v>
      </c>
      <c r="B15" s="228">
        <v>582</v>
      </c>
      <c r="C15" s="228">
        <v>260</v>
      </c>
      <c r="D15" s="228">
        <v>169</v>
      </c>
      <c r="E15" s="130" t="s">
        <v>249</v>
      </c>
      <c r="J15" s="54"/>
      <c r="M15" s="24"/>
    </row>
    <row r="16" spans="1:13" s="7" customFormat="1" ht="22.5" customHeight="1" thickBot="1">
      <c r="A16" s="223" t="s">
        <v>81</v>
      </c>
      <c r="B16" s="226">
        <v>185</v>
      </c>
      <c r="C16" s="226">
        <v>107</v>
      </c>
      <c r="D16" s="226">
        <v>159</v>
      </c>
      <c r="E16" s="224" t="s">
        <v>250</v>
      </c>
      <c r="J16" s="8"/>
    </row>
    <row r="17" spans="1:13" ht="22.5" customHeight="1" thickBot="1">
      <c r="A17" s="79" t="s">
        <v>82</v>
      </c>
      <c r="B17" s="228">
        <v>816</v>
      </c>
      <c r="C17" s="228">
        <v>172</v>
      </c>
      <c r="D17" s="228">
        <v>199</v>
      </c>
      <c r="E17" s="130" t="s">
        <v>251</v>
      </c>
      <c r="J17" s="54"/>
      <c r="M17" s="24"/>
    </row>
    <row r="18" spans="1:13" s="7" customFormat="1" ht="22.5" customHeight="1" thickBot="1">
      <c r="A18" s="223" t="s">
        <v>83</v>
      </c>
      <c r="B18" s="226">
        <v>1299</v>
      </c>
      <c r="C18" s="226">
        <v>674</v>
      </c>
      <c r="D18" s="226">
        <v>188</v>
      </c>
      <c r="E18" s="224" t="s">
        <v>252</v>
      </c>
      <c r="J18" s="8"/>
    </row>
    <row r="19" spans="1:13" s="7" customFormat="1" ht="22.5" customHeight="1" thickBot="1">
      <c r="A19" s="291" t="s">
        <v>638</v>
      </c>
      <c r="B19" s="229">
        <v>0</v>
      </c>
      <c r="C19" s="229">
        <v>271</v>
      </c>
      <c r="D19" s="229">
        <v>230</v>
      </c>
      <c r="E19" s="292" t="s">
        <v>639</v>
      </c>
      <c r="J19" s="8"/>
    </row>
    <row r="20" spans="1:13" ht="22.5" customHeight="1" thickBot="1">
      <c r="A20" s="223" t="s">
        <v>84</v>
      </c>
      <c r="B20" s="226">
        <v>927</v>
      </c>
      <c r="C20" s="226">
        <v>396</v>
      </c>
      <c r="D20" s="226">
        <v>727</v>
      </c>
      <c r="E20" s="224" t="s">
        <v>253</v>
      </c>
      <c r="J20" s="54"/>
      <c r="M20" s="24"/>
    </row>
    <row r="21" spans="1:13" s="7" customFormat="1" ht="22.5" customHeight="1" thickBot="1">
      <c r="A21" s="291" t="s">
        <v>179</v>
      </c>
      <c r="B21" s="229">
        <v>3254</v>
      </c>
      <c r="C21" s="229">
        <v>2278</v>
      </c>
      <c r="D21" s="229">
        <v>160</v>
      </c>
      <c r="E21" s="292" t="s">
        <v>598</v>
      </c>
      <c r="J21" s="8"/>
    </row>
    <row r="22" spans="1:13" ht="22.5" customHeight="1">
      <c r="A22" s="293" t="s">
        <v>597</v>
      </c>
      <c r="B22" s="294">
        <v>4307</v>
      </c>
      <c r="C22" s="294">
        <v>430</v>
      </c>
      <c r="D22" s="294">
        <v>2054</v>
      </c>
      <c r="E22" s="295" t="s">
        <v>213</v>
      </c>
    </row>
    <row r="23" spans="1:13" ht="26.1" customHeight="1">
      <c r="A23" s="310" t="s">
        <v>0</v>
      </c>
      <c r="B23" s="311">
        <f>SUM(B7:B22)</f>
        <v>19673</v>
      </c>
      <c r="C23" s="311">
        <f t="shared" ref="C23:D23" si="0">SUM(C7:C22)</f>
        <v>8024</v>
      </c>
      <c r="D23" s="311">
        <f t="shared" si="0"/>
        <v>6993</v>
      </c>
      <c r="E23" s="312" t="s">
        <v>1</v>
      </c>
      <c r="I23" s="54"/>
      <c r="M23" s="24"/>
    </row>
    <row r="24" spans="1:13" ht="13.5" customHeight="1">
      <c r="I24" s="54"/>
      <c r="M24" s="24"/>
    </row>
    <row r="25" spans="1:13" ht="12.75" customHeight="1">
      <c r="I25" s="54"/>
      <c r="M25" s="24"/>
    </row>
    <row r="26" spans="1:13">
      <c r="I26" s="54"/>
      <c r="M26" s="24"/>
    </row>
    <row r="27" spans="1:13">
      <c r="I27" s="54"/>
      <c r="M27" s="24"/>
    </row>
    <row r="28" spans="1:13">
      <c r="I28" s="54"/>
      <c r="M28" s="24"/>
    </row>
    <row r="29" spans="1:13">
      <c r="I29" s="54"/>
      <c r="M29" s="24"/>
    </row>
    <row r="30" spans="1:13">
      <c r="A30" s="24" t="str">
        <f>A21 &amp; E21</f>
        <v>فريج الوكيرAl Wukair</v>
      </c>
      <c r="B30" s="93">
        <f>D21</f>
        <v>160</v>
      </c>
      <c r="E30" s="24"/>
      <c r="M30" s="24"/>
    </row>
    <row r="31" spans="1:13">
      <c r="A31" s="451" t="s">
        <v>600</v>
      </c>
      <c r="B31" s="93">
        <f>D10</f>
        <v>637</v>
      </c>
    </row>
    <row r="32" spans="1:13">
      <c r="A32" s="24" t="str">
        <f>A18 &amp; E18</f>
        <v xml:space="preserve">فريج شرق نعيجةEast Nuaija </v>
      </c>
      <c r="B32" s="93">
        <f>D18</f>
        <v>188</v>
      </c>
      <c r="E32" s="24"/>
      <c r="M32" s="24"/>
    </row>
    <row r="33" spans="1:13">
      <c r="A33" s="24" t="str">
        <f>A12 &amp; E12</f>
        <v xml:space="preserve">فريج أم صلالUm Salal </v>
      </c>
      <c r="B33" s="93">
        <f>D12</f>
        <v>357</v>
      </c>
    </row>
    <row r="34" spans="1:13">
      <c r="A34" s="24" t="str">
        <f>A9 &amp; E9</f>
        <v xml:space="preserve">فريج المرخيةAl Markhiya  </v>
      </c>
      <c r="B34" s="93">
        <f>D9</f>
        <v>667</v>
      </c>
    </row>
    <row r="35" spans="1:13">
      <c r="A35" s="24" t="str">
        <f>A22 &amp; E22</f>
        <v>فريج الخورAl Khor</v>
      </c>
      <c r="B35" s="93">
        <f>D22</f>
        <v>2054</v>
      </c>
      <c r="E35" s="24"/>
      <c r="M35" s="24"/>
    </row>
    <row r="36" spans="1:13">
      <c r="A36" s="451" t="s">
        <v>599</v>
      </c>
      <c r="B36" s="93">
        <f>D20</f>
        <v>727</v>
      </c>
      <c r="E36" s="24"/>
      <c r="M36" s="24"/>
    </row>
    <row r="37" spans="1:13">
      <c r="A37" s="24" t="str">
        <f>A11 &amp; E11</f>
        <v xml:space="preserve">فريج العزيزيةAl Azizya </v>
      </c>
      <c r="B37" s="93">
        <f>D11</f>
        <v>379</v>
      </c>
    </row>
    <row r="38" spans="1:13">
      <c r="A38" s="24" t="str">
        <f>A13 &amp; E13</f>
        <v xml:space="preserve">فريج جبل الوكرةJabal Al Wakra </v>
      </c>
      <c r="B38" s="93">
        <f>D13</f>
        <v>158</v>
      </c>
    </row>
    <row r="39" spans="1:13">
      <c r="A39" s="24" t="str">
        <f>A7 &amp; E7</f>
        <v xml:space="preserve">فريج جنوب دحيلSouth Duhail </v>
      </c>
      <c r="B39" s="93">
        <f>D7</f>
        <v>216</v>
      </c>
      <c r="I39" s="54"/>
      <c r="M39" s="24"/>
    </row>
    <row r="40" spans="1:13">
      <c r="A40" s="24" t="s">
        <v>685</v>
      </c>
      <c r="B40" s="93">
        <f>D19</f>
        <v>230</v>
      </c>
      <c r="I40" s="54"/>
      <c r="M40" s="24"/>
    </row>
    <row r="41" spans="1:13">
      <c r="A41" s="24" t="str">
        <f>A14 &amp; E14</f>
        <v xml:space="preserve">فريج أبو هامورAbu Hamour </v>
      </c>
      <c r="B41" s="93">
        <f>D14</f>
        <v>469</v>
      </c>
    </row>
    <row r="42" spans="1:13">
      <c r="A42" s="24" t="str">
        <f>A15 &amp; E15</f>
        <v xml:space="preserve">فريج الثمامةAl Thumama </v>
      </c>
      <c r="B42" s="93">
        <f>D15</f>
        <v>169</v>
      </c>
    </row>
    <row r="43" spans="1:13">
      <c r="A43" s="24" t="s">
        <v>584</v>
      </c>
      <c r="B43" s="93">
        <f>D8</f>
        <v>224</v>
      </c>
    </row>
    <row r="44" spans="1:13">
      <c r="A44" s="24" t="str">
        <f>A17 &amp; E17</f>
        <v xml:space="preserve">فريج غرب نعيجةWest Nuaija </v>
      </c>
      <c r="B44" s="93">
        <f>D17</f>
        <v>199</v>
      </c>
    </row>
    <row r="45" spans="1:13">
      <c r="A45" s="24" t="str">
        <f>A16 &amp; E16</f>
        <v xml:space="preserve">فريج الذخيرةAl Thakira </v>
      </c>
      <c r="B45" s="93">
        <f>D16</f>
        <v>159</v>
      </c>
    </row>
    <row r="46" spans="1:13">
      <c r="B46" s="93"/>
    </row>
    <row r="47" spans="1:13">
      <c r="B47" s="93"/>
    </row>
    <row r="48" spans="1:13">
      <c r="E48" s="24"/>
      <c r="M48" s="24"/>
    </row>
    <row r="50" spans="1:2">
      <c r="A50" s="24" t="s">
        <v>728</v>
      </c>
      <c r="B50" s="24">
        <v>2054</v>
      </c>
    </row>
    <row r="51" spans="1:2">
      <c r="A51" s="24" t="s">
        <v>599</v>
      </c>
      <c r="B51" s="24">
        <v>727</v>
      </c>
    </row>
    <row r="52" spans="1:2">
      <c r="A52" s="24" t="s">
        <v>727</v>
      </c>
      <c r="B52" s="24">
        <v>667</v>
      </c>
    </row>
    <row r="53" spans="1:2">
      <c r="A53" s="24" t="s">
        <v>600</v>
      </c>
      <c r="B53" s="24">
        <v>637</v>
      </c>
    </row>
    <row r="54" spans="1:2">
      <c r="A54" s="24" t="s">
        <v>732</v>
      </c>
      <c r="B54" s="24">
        <v>469</v>
      </c>
    </row>
    <row r="55" spans="1:2">
      <c r="A55" s="24" t="s">
        <v>729</v>
      </c>
      <c r="B55" s="24">
        <v>379</v>
      </c>
    </row>
    <row r="56" spans="1:2">
      <c r="A56" s="24" t="s">
        <v>726</v>
      </c>
      <c r="B56" s="24">
        <v>357</v>
      </c>
    </row>
    <row r="57" spans="1:2">
      <c r="A57" s="24" t="s">
        <v>685</v>
      </c>
      <c r="B57" s="24">
        <v>230</v>
      </c>
    </row>
    <row r="58" spans="1:2">
      <c r="A58" s="24" t="s">
        <v>584</v>
      </c>
      <c r="B58" s="24">
        <v>224</v>
      </c>
    </row>
    <row r="59" spans="1:2">
      <c r="A59" s="24" t="s">
        <v>731</v>
      </c>
      <c r="B59" s="24">
        <v>216</v>
      </c>
    </row>
    <row r="60" spans="1:2">
      <c r="A60" s="24" t="s">
        <v>734</v>
      </c>
      <c r="B60" s="24">
        <v>199</v>
      </c>
    </row>
    <row r="61" spans="1:2">
      <c r="A61" s="24" t="s">
        <v>725</v>
      </c>
      <c r="B61" s="24">
        <v>188</v>
      </c>
    </row>
    <row r="62" spans="1:2">
      <c r="A62" s="24" t="s">
        <v>733</v>
      </c>
      <c r="B62" s="24">
        <v>169</v>
      </c>
    </row>
    <row r="63" spans="1:2">
      <c r="A63" s="24" t="s">
        <v>724</v>
      </c>
      <c r="B63" s="24">
        <v>160</v>
      </c>
    </row>
    <row r="64" spans="1:2">
      <c r="A64" s="24" t="s">
        <v>735</v>
      </c>
      <c r="B64" s="24">
        <v>159</v>
      </c>
    </row>
    <row r="65" spans="1:2">
      <c r="A65" s="24" t="s">
        <v>730</v>
      </c>
      <c r="B65" s="24">
        <v>158</v>
      </c>
    </row>
    <row r="67" spans="1:2">
      <c r="B67" s="253">
        <f>SUM(B50:B65)</f>
        <v>6993</v>
      </c>
    </row>
  </sheetData>
  <sortState ref="A50:B66">
    <sortCondition descending="1" ref="B50"/>
  </sortState>
  <mergeCells count="4">
    <mergeCell ref="A1:E1"/>
    <mergeCell ref="A2:E2"/>
    <mergeCell ref="A3:E3"/>
    <mergeCell ref="A4:E4"/>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rightToLeft="1" view="pageBreakPreview" zoomScaleNormal="100" zoomScaleSheetLayoutView="100" workbookViewId="0">
      <selection activeCell="J32" sqref="J32:L32"/>
    </sheetView>
  </sheetViews>
  <sheetFormatPr defaultColWidth="9.140625" defaultRowHeight="14.25"/>
  <cols>
    <col min="1" max="1" width="18.42578125" style="178" customWidth="1"/>
    <col min="2" max="2" width="11" style="178" customWidth="1"/>
    <col min="3" max="3" width="10.5703125" style="178" customWidth="1"/>
    <col min="4" max="4" width="11" style="178" customWidth="1"/>
    <col min="5" max="5" width="13.28515625" style="178" customWidth="1"/>
    <col min="6" max="7" width="11" style="178" customWidth="1"/>
    <col min="8" max="8" width="14" style="178" customWidth="1"/>
    <col min="9" max="10" width="11" style="178" customWidth="1"/>
    <col min="11" max="11" width="9" style="178" customWidth="1"/>
    <col min="12" max="12" width="21.140625" style="216" customWidth="1"/>
    <col min="13" max="16384" width="9.140625" style="178"/>
  </cols>
  <sheetData>
    <row r="1" spans="1:27" s="173" customFormat="1" ht="23.25" customHeight="1">
      <c r="A1" s="619" t="s">
        <v>492</v>
      </c>
      <c r="B1" s="619"/>
      <c r="C1" s="619"/>
      <c r="D1" s="619"/>
      <c r="E1" s="619"/>
      <c r="F1" s="619"/>
      <c r="G1" s="619"/>
      <c r="H1" s="619"/>
      <c r="I1" s="619"/>
      <c r="J1" s="619"/>
      <c r="K1" s="619"/>
      <c r="L1" s="619"/>
      <c r="M1" s="171"/>
      <c r="N1" s="171"/>
      <c r="O1" s="171"/>
      <c r="P1" s="171"/>
      <c r="Q1" s="171"/>
      <c r="R1" s="171"/>
      <c r="S1" s="171"/>
      <c r="T1" s="171"/>
      <c r="U1" s="171"/>
      <c r="V1" s="171"/>
      <c r="W1" s="171"/>
      <c r="X1" s="171"/>
      <c r="Y1" s="171"/>
      <c r="Z1" s="171"/>
      <c r="AA1" s="172"/>
    </row>
    <row r="2" spans="1:27" s="173" customFormat="1" ht="15.75" customHeight="1">
      <c r="A2" s="620" t="s">
        <v>691</v>
      </c>
      <c r="B2" s="620"/>
      <c r="C2" s="620"/>
      <c r="D2" s="620"/>
      <c r="E2" s="620"/>
      <c r="F2" s="620"/>
      <c r="G2" s="620"/>
      <c r="H2" s="620"/>
      <c r="I2" s="620"/>
      <c r="J2" s="620"/>
      <c r="K2" s="620"/>
      <c r="L2" s="620"/>
      <c r="M2" s="171"/>
      <c r="N2" s="171"/>
      <c r="O2" s="171"/>
      <c r="P2" s="171"/>
      <c r="Q2" s="171"/>
      <c r="R2" s="171"/>
      <c r="S2" s="171"/>
      <c r="T2" s="171"/>
      <c r="U2" s="171"/>
      <c r="V2" s="171"/>
      <c r="W2" s="171"/>
      <c r="X2" s="171"/>
      <c r="Y2" s="171"/>
      <c r="Z2" s="171"/>
      <c r="AA2" s="172"/>
    </row>
    <row r="3" spans="1:27" s="173" customFormat="1" ht="18.75" customHeight="1">
      <c r="A3" s="621" t="s">
        <v>396</v>
      </c>
      <c r="B3" s="621"/>
      <c r="C3" s="621"/>
      <c r="D3" s="621"/>
      <c r="E3" s="621"/>
      <c r="F3" s="621"/>
      <c r="G3" s="621"/>
      <c r="H3" s="621"/>
      <c r="I3" s="621"/>
      <c r="J3" s="621"/>
      <c r="K3" s="621"/>
      <c r="L3" s="621"/>
      <c r="M3" s="171"/>
      <c r="N3" s="171"/>
      <c r="O3" s="171"/>
      <c r="P3" s="171"/>
      <c r="Q3" s="171"/>
      <c r="R3" s="171"/>
      <c r="S3" s="171"/>
      <c r="T3" s="171"/>
      <c r="U3" s="171"/>
      <c r="V3" s="171"/>
      <c r="W3" s="171"/>
      <c r="X3" s="171"/>
      <c r="Y3" s="171"/>
      <c r="Z3" s="171"/>
      <c r="AA3" s="172"/>
    </row>
    <row r="4" spans="1:27" s="173" customFormat="1" ht="12" customHeight="1">
      <c r="A4" s="622" t="s">
        <v>689</v>
      </c>
      <c r="B4" s="622"/>
      <c r="C4" s="622"/>
      <c r="D4" s="622"/>
      <c r="E4" s="622"/>
      <c r="F4" s="622"/>
      <c r="G4" s="622"/>
      <c r="H4" s="622"/>
      <c r="I4" s="622"/>
      <c r="J4" s="622"/>
      <c r="K4" s="622"/>
      <c r="L4" s="622"/>
      <c r="M4" s="171"/>
      <c r="N4" s="171"/>
      <c r="O4" s="171"/>
      <c r="P4" s="171"/>
      <c r="Q4" s="171"/>
      <c r="R4" s="171"/>
      <c r="S4" s="171"/>
      <c r="T4" s="171"/>
      <c r="U4" s="171"/>
      <c r="V4" s="171"/>
      <c r="W4" s="171"/>
      <c r="X4" s="171"/>
      <c r="Y4" s="171"/>
      <c r="Z4" s="171"/>
      <c r="AA4" s="172"/>
    </row>
    <row r="5" spans="1:27" s="277" customFormat="1" ht="21" customHeight="1">
      <c r="A5" s="289" t="s">
        <v>630</v>
      </c>
      <c r="B5" s="174"/>
      <c r="C5" s="174"/>
      <c r="D5" s="174"/>
      <c r="E5" s="174"/>
      <c r="F5" s="174"/>
      <c r="G5" s="175"/>
      <c r="H5" s="174"/>
      <c r="I5" s="174"/>
      <c r="J5" s="174"/>
      <c r="K5" s="174"/>
      <c r="L5" s="275" t="s">
        <v>631</v>
      </c>
      <c r="M5" s="276"/>
      <c r="N5" s="276"/>
      <c r="O5" s="276"/>
      <c r="P5" s="276"/>
      <c r="Q5" s="276"/>
      <c r="R5" s="276"/>
      <c r="S5" s="276"/>
      <c r="T5" s="276"/>
      <c r="U5" s="276"/>
      <c r="V5" s="276"/>
      <c r="W5" s="276"/>
      <c r="X5" s="276"/>
      <c r="Y5" s="276"/>
      <c r="Z5" s="276"/>
      <c r="AA5" s="177"/>
    </row>
    <row r="6" spans="1:27" ht="29.25" customHeight="1">
      <c r="A6" s="623" t="s">
        <v>736</v>
      </c>
      <c r="B6" s="626" t="s">
        <v>62</v>
      </c>
      <c r="C6" s="626"/>
      <c r="D6" s="626"/>
      <c r="E6" s="626"/>
      <c r="F6" s="627"/>
      <c r="G6" s="628" t="s">
        <v>63</v>
      </c>
      <c r="H6" s="629"/>
      <c r="I6" s="629"/>
      <c r="J6" s="630"/>
      <c r="K6" s="631" t="s">
        <v>493</v>
      </c>
      <c r="L6" s="633" t="s">
        <v>737</v>
      </c>
      <c r="M6" s="176"/>
      <c r="N6" s="176"/>
      <c r="O6" s="176"/>
      <c r="P6" s="176"/>
      <c r="Q6" s="176"/>
      <c r="R6" s="176"/>
      <c r="S6" s="176"/>
      <c r="T6" s="176"/>
      <c r="U6" s="176"/>
      <c r="V6" s="176"/>
      <c r="W6" s="176"/>
      <c r="X6" s="176"/>
      <c r="Y6" s="176"/>
      <c r="Z6" s="176"/>
    </row>
    <row r="7" spans="1:27" ht="33.75" customHeight="1">
      <c r="A7" s="624"/>
      <c r="B7" s="179" t="s">
        <v>66</v>
      </c>
      <c r="C7" s="180" t="s">
        <v>43</v>
      </c>
      <c r="D7" s="180" t="s">
        <v>173</v>
      </c>
      <c r="E7" s="180" t="s">
        <v>494</v>
      </c>
      <c r="F7" s="180" t="s">
        <v>0</v>
      </c>
      <c r="G7" s="181" t="s">
        <v>40</v>
      </c>
      <c r="H7" s="181" t="s">
        <v>41</v>
      </c>
      <c r="I7" s="181" t="s">
        <v>42</v>
      </c>
      <c r="J7" s="180" t="s">
        <v>0</v>
      </c>
      <c r="K7" s="632"/>
      <c r="L7" s="634"/>
    </row>
    <row r="8" spans="1:27" s="186" customFormat="1" ht="24" customHeight="1">
      <c r="A8" s="625"/>
      <c r="B8" s="182" t="s">
        <v>397</v>
      </c>
      <c r="C8" s="183" t="s">
        <v>398</v>
      </c>
      <c r="D8" s="183" t="s">
        <v>47</v>
      </c>
      <c r="E8" s="217" t="s">
        <v>496</v>
      </c>
      <c r="F8" s="183" t="s">
        <v>1</v>
      </c>
      <c r="G8" s="184" t="s">
        <v>44</v>
      </c>
      <c r="H8" s="185" t="s">
        <v>45</v>
      </c>
      <c r="I8" s="184" t="s">
        <v>46</v>
      </c>
      <c r="J8" s="183" t="s">
        <v>36</v>
      </c>
      <c r="K8" s="632"/>
      <c r="L8" s="635"/>
    </row>
    <row r="9" spans="1:27" s="192" customFormat="1" ht="18" customHeight="1" thickBot="1">
      <c r="A9" s="187" t="s">
        <v>174</v>
      </c>
      <c r="B9" s="188">
        <v>9</v>
      </c>
      <c r="C9" s="188">
        <v>1</v>
      </c>
      <c r="D9" s="188">
        <v>0</v>
      </c>
      <c r="E9" s="188">
        <v>0</v>
      </c>
      <c r="F9" s="189">
        <f>SUM(B9:E9)</f>
        <v>10</v>
      </c>
      <c r="G9" s="188">
        <v>0</v>
      </c>
      <c r="H9" s="188">
        <v>0</v>
      </c>
      <c r="I9" s="188">
        <v>0</v>
      </c>
      <c r="J9" s="189">
        <f>SUM(G9:I9)</f>
        <v>0</v>
      </c>
      <c r="K9" s="190">
        <f>F9+J9</f>
        <v>10</v>
      </c>
      <c r="L9" s="191" t="s">
        <v>2</v>
      </c>
    </row>
    <row r="10" spans="1:27" s="199" customFormat="1" ht="18" customHeight="1" thickBot="1">
      <c r="A10" s="193" t="s">
        <v>3</v>
      </c>
      <c r="B10" s="194">
        <v>45</v>
      </c>
      <c r="C10" s="194">
        <v>16</v>
      </c>
      <c r="D10" s="194">
        <v>1</v>
      </c>
      <c r="E10" s="194">
        <v>0</v>
      </c>
      <c r="F10" s="195">
        <f>SUM(B10:E10)</f>
        <v>62</v>
      </c>
      <c r="G10" s="194">
        <v>1</v>
      </c>
      <c r="H10" s="194">
        <v>4</v>
      </c>
      <c r="I10" s="194">
        <v>18</v>
      </c>
      <c r="J10" s="196">
        <f t="shared" ref="J10:J30" si="0">SUM(G10:I10)</f>
        <v>23</v>
      </c>
      <c r="K10" s="197">
        <f t="shared" ref="K10:K30" si="1">F10+J10</f>
        <v>85</v>
      </c>
      <c r="L10" s="198" t="s">
        <v>4</v>
      </c>
    </row>
    <row r="11" spans="1:27" s="192" customFormat="1" ht="18" customHeight="1" thickBot="1">
      <c r="A11" s="200" t="s">
        <v>5</v>
      </c>
      <c r="B11" s="201">
        <v>9</v>
      </c>
      <c r="C11" s="201">
        <v>1</v>
      </c>
      <c r="D11" s="201">
        <v>3</v>
      </c>
      <c r="E11" s="201">
        <v>1</v>
      </c>
      <c r="F11" s="189">
        <f t="shared" ref="F11:F27" si="2">SUM(B11:E11)</f>
        <v>14</v>
      </c>
      <c r="G11" s="201">
        <v>0</v>
      </c>
      <c r="H11" s="201">
        <v>5</v>
      </c>
      <c r="I11" s="201">
        <v>0</v>
      </c>
      <c r="J11" s="202">
        <f t="shared" si="0"/>
        <v>5</v>
      </c>
      <c r="K11" s="203">
        <f t="shared" si="1"/>
        <v>19</v>
      </c>
      <c r="L11" s="204" t="s">
        <v>6</v>
      </c>
    </row>
    <row r="12" spans="1:27" s="199" customFormat="1" ht="18" customHeight="1" thickBot="1">
      <c r="A12" s="193" t="s">
        <v>495</v>
      </c>
      <c r="B12" s="194">
        <v>13</v>
      </c>
      <c r="C12" s="194">
        <v>8</v>
      </c>
      <c r="D12" s="194">
        <v>8</v>
      </c>
      <c r="E12" s="194">
        <v>3</v>
      </c>
      <c r="F12" s="195">
        <f t="shared" si="2"/>
        <v>32</v>
      </c>
      <c r="G12" s="194">
        <v>2</v>
      </c>
      <c r="H12" s="194">
        <v>7</v>
      </c>
      <c r="I12" s="194">
        <v>0</v>
      </c>
      <c r="J12" s="196">
        <f t="shared" si="0"/>
        <v>9</v>
      </c>
      <c r="K12" s="197">
        <f t="shared" si="1"/>
        <v>41</v>
      </c>
      <c r="L12" s="198" t="s">
        <v>7</v>
      </c>
    </row>
    <row r="13" spans="1:27" s="192" customFormat="1" ht="18" customHeight="1" thickBot="1">
      <c r="A13" s="200" t="s">
        <v>8</v>
      </c>
      <c r="B13" s="201">
        <v>6</v>
      </c>
      <c r="C13" s="201">
        <v>2</v>
      </c>
      <c r="D13" s="201">
        <v>0</v>
      </c>
      <c r="E13" s="201">
        <v>3</v>
      </c>
      <c r="F13" s="189">
        <f t="shared" si="2"/>
        <v>11</v>
      </c>
      <c r="G13" s="201">
        <v>1</v>
      </c>
      <c r="H13" s="201">
        <v>0</v>
      </c>
      <c r="I13" s="201">
        <v>3</v>
      </c>
      <c r="J13" s="202">
        <f t="shared" si="0"/>
        <v>4</v>
      </c>
      <c r="K13" s="203">
        <f t="shared" si="1"/>
        <v>15</v>
      </c>
      <c r="L13" s="204" t="s">
        <v>9</v>
      </c>
    </row>
    <row r="14" spans="1:27" s="199" customFormat="1" ht="18" customHeight="1" thickBot="1">
      <c r="A14" s="193" t="s">
        <v>10</v>
      </c>
      <c r="B14" s="194">
        <v>3</v>
      </c>
      <c r="C14" s="194">
        <v>2</v>
      </c>
      <c r="D14" s="194">
        <v>0</v>
      </c>
      <c r="E14" s="194">
        <v>3</v>
      </c>
      <c r="F14" s="195">
        <f t="shared" si="2"/>
        <v>8</v>
      </c>
      <c r="G14" s="194">
        <v>1</v>
      </c>
      <c r="H14" s="194">
        <v>2</v>
      </c>
      <c r="I14" s="194">
        <v>2</v>
      </c>
      <c r="J14" s="196">
        <f t="shared" si="0"/>
        <v>5</v>
      </c>
      <c r="K14" s="197">
        <f t="shared" si="1"/>
        <v>13</v>
      </c>
      <c r="L14" s="198" t="s">
        <v>11</v>
      </c>
    </row>
    <row r="15" spans="1:27" s="192" customFormat="1" ht="18" customHeight="1" thickBot="1">
      <c r="A15" s="200" t="s">
        <v>12</v>
      </c>
      <c r="B15" s="201">
        <v>2</v>
      </c>
      <c r="C15" s="201">
        <v>1</v>
      </c>
      <c r="D15" s="201">
        <v>0</v>
      </c>
      <c r="E15" s="201">
        <v>3</v>
      </c>
      <c r="F15" s="189">
        <f t="shared" si="2"/>
        <v>6</v>
      </c>
      <c r="G15" s="201">
        <v>1</v>
      </c>
      <c r="H15" s="201">
        <v>1</v>
      </c>
      <c r="I15" s="201">
        <v>2</v>
      </c>
      <c r="J15" s="202">
        <f t="shared" si="0"/>
        <v>4</v>
      </c>
      <c r="K15" s="203">
        <f t="shared" si="1"/>
        <v>10</v>
      </c>
      <c r="L15" s="204" t="s">
        <v>13</v>
      </c>
    </row>
    <row r="16" spans="1:27" s="199" customFormat="1" ht="18" customHeight="1" thickBot="1">
      <c r="A16" s="193" t="s">
        <v>14</v>
      </c>
      <c r="B16" s="194">
        <v>0</v>
      </c>
      <c r="C16" s="194">
        <v>2</v>
      </c>
      <c r="D16" s="194">
        <v>0</v>
      </c>
      <c r="E16" s="194">
        <v>0</v>
      </c>
      <c r="F16" s="195">
        <f t="shared" si="2"/>
        <v>2</v>
      </c>
      <c r="G16" s="194">
        <v>0</v>
      </c>
      <c r="H16" s="194">
        <v>3</v>
      </c>
      <c r="I16" s="194">
        <v>0</v>
      </c>
      <c r="J16" s="196">
        <f t="shared" si="0"/>
        <v>3</v>
      </c>
      <c r="K16" s="197">
        <f t="shared" si="1"/>
        <v>5</v>
      </c>
      <c r="L16" s="198" t="s">
        <v>15</v>
      </c>
    </row>
    <row r="17" spans="1:12" s="199" customFormat="1" ht="18" customHeight="1" thickBot="1">
      <c r="A17" s="193" t="s">
        <v>489</v>
      </c>
      <c r="B17" s="194">
        <v>8</v>
      </c>
      <c r="C17" s="194">
        <v>1</v>
      </c>
      <c r="D17" s="194">
        <v>1</v>
      </c>
      <c r="E17" s="194">
        <v>0</v>
      </c>
      <c r="F17" s="195">
        <f t="shared" si="2"/>
        <v>10</v>
      </c>
      <c r="G17" s="194">
        <v>0</v>
      </c>
      <c r="H17" s="194">
        <v>0</v>
      </c>
      <c r="I17" s="194">
        <v>0</v>
      </c>
      <c r="J17" s="196">
        <f t="shared" si="0"/>
        <v>0</v>
      </c>
      <c r="K17" s="197">
        <f t="shared" si="1"/>
        <v>10</v>
      </c>
      <c r="L17" s="198" t="s">
        <v>16</v>
      </c>
    </row>
    <row r="18" spans="1:12" s="192" customFormat="1" ht="18" customHeight="1" thickBot="1">
      <c r="A18" s="200" t="s">
        <v>17</v>
      </c>
      <c r="B18" s="201">
        <v>0</v>
      </c>
      <c r="C18" s="201">
        <v>0</v>
      </c>
      <c r="D18" s="201">
        <v>6</v>
      </c>
      <c r="E18" s="201">
        <v>0</v>
      </c>
      <c r="F18" s="189">
        <f t="shared" si="2"/>
        <v>6</v>
      </c>
      <c r="G18" s="201">
        <v>0</v>
      </c>
      <c r="H18" s="201">
        <v>0</v>
      </c>
      <c r="I18" s="201">
        <v>0</v>
      </c>
      <c r="J18" s="202">
        <f t="shared" si="0"/>
        <v>0</v>
      </c>
      <c r="K18" s="203">
        <f t="shared" si="1"/>
        <v>6</v>
      </c>
      <c r="L18" s="204" t="s">
        <v>18</v>
      </c>
    </row>
    <row r="19" spans="1:12" s="199" customFormat="1" ht="18" customHeight="1" thickBot="1">
      <c r="A19" s="193" t="s">
        <v>19</v>
      </c>
      <c r="B19" s="194">
        <v>0</v>
      </c>
      <c r="C19" s="194">
        <v>0</v>
      </c>
      <c r="D19" s="194">
        <v>2</v>
      </c>
      <c r="E19" s="194">
        <v>0</v>
      </c>
      <c r="F19" s="195">
        <f>SUM(B19:E19)</f>
        <v>2</v>
      </c>
      <c r="G19" s="194">
        <v>0</v>
      </c>
      <c r="H19" s="194">
        <v>0</v>
      </c>
      <c r="I19" s="194">
        <v>0</v>
      </c>
      <c r="J19" s="196">
        <f t="shared" si="0"/>
        <v>0</v>
      </c>
      <c r="K19" s="197">
        <f t="shared" si="1"/>
        <v>2</v>
      </c>
      <c r="L19" s="198" t="s">
        <v>20</v>
      </c>
    </row>
    <row r="20" spans="1:12" s="192" customFormat="1" ht="18" customHeight="1" thickBot="1">
      <c r="A20" s="200" t="s">
        <v>21</v>
      </c>
      <c r="B20" s="201">
        <v>0</v>
      </c>
      <c r="C20" s="201">
        <v>0</v>
      </c>
      <c r="D20" s="201">
        <v>5</v>
      </c>
      <c r="E20" s="201">
        <v>0</v>
      </c>
      <c r="F20" s="189">
        <f t="shared" si="2"/>
        <v>5</v>
      </c>
      <c r="G20" s="201">
        <v>0</v>
      </c>
      <c r="H20" s="201">
        <v>0</v>
      </c>
      <c r="I20" s="201">
        <v>0</v>
      </c>
      <c r="J20" s="202">
        <f t="shared" si="0"/>
        <v>0</v>
      </c>
      <c r="K20" s="203">
        <f t="shared" si="1"/>
        <v>5</v>
      </c>
      <c r="L20" s="204" t="s">
        <v>22</v>
      </c>
    </row>
    <row r="21" spans="1:12" s="199" customFormat="1" ht="18" customHeight="1" thickBot="1">
      <c r="A21" s="193" t="s">
        <v>64</v>
      </c>
      <c r="B21" s="194">
        <v>4</v>
      </c>
      <c r="C21" s="194">
        <v>0</v>
      </c>
      <c r="D21" s="194">
        <v>0</v>
      </c>
      <c r="E21" s="194">
        <v>0</v>
      </c>
      <c r="F21" s="195">
        <f t="shared" si="2"/>
        <v>4</v>
      </c>
      <c r="G21" s="194">
        <v>0</v>
      </c>
      <c r="H21" s="194">
        <v>0</v>
      </c>
      <c r="I21" s="194">
        <v>2</v>
      </c>
      <c r="J21" s="196">
        <f t="shared" si="0"/>
        <v>2</v>
      </c>
      <c r="K21" s="197">
        <f t="shared" si="1"/>
        <v>6</v>
      </c>
      <c r="L21" s="198" t="s">
        <v>65</v>
      </c>
    </row>
    <row r="22" spans="1:12" s="192" customFormat="1" ht="18" customHeight="1" thickBot="1">
      <c r="A22" s="200" t="s">
        <v>23</v>
      </c>
      <c r="B22" s="201">
        <v>0</v>
      </c>
      <c r="C22" s="201">
        <v>0</v>
      </c>
      <c r="D22" s="201">
        <v>10</v>
      </c>
      <c r="E22" s="201">
        <v>0</v>
      </c>
      <c r="F22" s="189">
        <f t="shared" si="2"/>
        <v>10</v>
      </c>
      <c r="G22" s="201">
        <v>0</v>
      </c>
      <c r="H22" s="201">
        <v>0</v>
      </c>
      <c r="I22" s="201">
        <v>0</v>
      </c>
      <c r="J22" s="202">
        <f t="shared" si="0"/>
        <v>0</v>
      </c>
      <c r="K22" s="203">
        <f t="shared" si="1"/>
        <v>10</v>
      </c>
      <c r="L22" s="204" t="s">
        <v>24</v>
      </c>
    </row>
    <row r="23" spans="1:12" s="199" customFormat="1" ht="18" customHeight="1" thickBot="1">
      <c r="A23" s="193" t="s">
        <v>25</v>
      </c>
      <c r="B23" s="194">
        <v>0</v>
      </c>
      <c r="C23" s="194">
        <v>0</v>
      </c>
      <c r="D23" s="194">
        <v>6</v>
      </c>
      <c r="E23" s="194">
        <v>0</v>
      </c>
      <c r="F23" s="195">
        <f t="shared" si="2"/>
        <v>6</v>
      </c>
      <c r="G23" s="194">
        <v>0</v>
      </c>
      <c r="H23" s="194">
        <v>0</v>
      </c>
      <c r="I23" s="194">
        <v>1</v>
      </c>
      <c r="J23" s="196">
        <f t="shared" si="0"/>
        <v>1</v>
      </c>
      <c r="K23" s="197">
        <f t="shared" si="1"/>
        <v>7</v>
      </c>
      <c r="L23" s="198" t="s">
        <v>26</v>
      </c>
    </row>
    <row r="24" spans="1:12" s="192" customFormat="1" ht="18" customHeight="1" thickBot="1">
      <c r="A24" s="200" t="s">
        <v>27</v>
      </c>
      <c r="B24" s="201">
        <v>5</v>
      </c>
      <c r="C24" s="201">
        <v>2</v>
      </c>
      <c r="D24" s="201">
        <v>2</v>
      </c>
      <c r="E24" s="201">
        <v>0</v>
      </c>
      <c r="F24" s="189">
        <f>SUM(B24:E24)</f>
        <v>9</v>
      </c>
      <c r="G24" s="201">
        <v>0</v>
      </c>
      <c r="H24" s="201">
        <v>2</v>
      </c>
      <c r="I24" s="201">
        <v>0</v>
      </c>
      <c r="J24" s="202">
        <f t="shared" si="0"/>
        <v>2</v>
      </c>
      <c r="K24" s="203">
        <f t="shared" si="1"/>
        <v>11</v>
      </c>
      <c r="L24" s="204" t="s">
        <v>454</v>
      </c>
    </row>
    <row r="25" spans="1:12" s="199" customFormat="1" ht="18" customHeight="1" thickBot="1">
      <c r="A25" s="193" t="s">
        <v>652</v>
      </c>
      <c r="B25" s="194">
        <v>0</v>
      </c>
      <c r="C25" s="194">
        <v>2</v>
      </c>
      <c r="D25" s="194">
        <v>17</v>
      </c>
      <c r="E25" s="194">
        <v>0</v>
      </c>
      <c r="F25" s="195">
        <f t="shared" si="2"/>
        <v>19</v>
      </c>
      <c r="G25" s="194">
        <v>0</v>
      </c>
      <c r="H25" s="194">
        <v>0</v>
      </c>
      <c r="I25" s="194">
        <v>0</v>
      </c>
      <c r="J25" s="196">
        <f t="shared" si="0"/>
        <v>0</v>
      </c>
      <c r="K25" s="197">
        <f t="shared" si="1"/>
        <v>19</v>
      </c>
      <c r="L25" s="198" t="s">
        <v>28</v>
      </c>
    </row>
    <row r="26" spans="1:12" s="192" customFormat="1" ht="18" customHeight="1" thickBot="1">
      <c r="A26" s="200" t="s">
        <v>175</v>
      </c>
      <c r="B26" s="201">
        <v>2</v>
      </c>
      <c r="C26" s="201">
        <v>0</v>
      </c>
      <c r="D26" s="201">
        <v>9</v>
      </c>
      <c r="E26" s="201">
        <v>0</v>
      </c>
      <c r="F26" s="189">
        <f t="shared" si="2"/>
        <v>11</v>
      </c>
      <c r="G26" s="201">
        <v>0</v>
      </c>
      <c r="H26" s="201">
        <v>0</v>
      </c>
      <c r="I26" s="201">
        <v>0</v>
      </c>
      <c r="J26" s="202">
        <f t="shared" si="0"/>
        <v>0</v>
      </c>
      <c r="K26" s="203">
        <f t="shared" si="1"/>
        <v>11</v>
      </c>
      <c r="L26" s="204" t="s">
        <v>29</v>
      </c>
    </row>
    <row r="27" spans="1:12" s="199" customFormat="1" ht="18" customHeight="1" thickBot="1">
      <c r="A27" s="87" t="s">
        <v>176</v>
      </c>
      <c r="B27" s="194">
        <v>0</v>
      </c>
      <c r="C27" s="194">
        <v>0</v>
      </c>
      <c r="D27" s="194">
        <v>0</v>
      </c>
      <c r="E27" s="194">
        <v>0</v>
      </c>
      <c r="F27" s="195">
        <f t="shared" si="2"/>
        <v>0</v>
      </c>
      <c r="G27" s="194">
        <v>0</v>
      </c>
      <c r="H27" s="194">
        <v>0</v>
      </c>
      <c r="I27" s="194">
        <v>0</v>
      </c>
      <c r="J27" s="196">
        <f t="shared" si="0"/>
        <v>0</v>
      </c>
      <c r="K27" s="197">
        <f>F27+J27</f>
        <v>0</v>
      </c>
      <c r="L27" s="198" t="s">
        <v>30</v>
      </c>
    </row>
    <row r="28" spans="1:12" s="199" customFormat="1" ht="18" customHeight="1" thickBot="1">
      <c r="A28" s="89" t="s">
        <v>177</v>
      </c>
      <c r="B28" s="201">
        <v>1</v>
      </c>
      <c r="C28" s="201">
        <v>0</v>
      </c>
      <c r="D28" s="201">
        <v>1</v>
      </c>
      <c r="E28" s="201">
        <v>0</v>
      </c>
      <c r="F28" s="189">
        <f t="shared" ref="F28" si="3">SUM(B28:E28)</f>
        <v>2</v>
      </c>
      <c r="G28" s="201">
        <v>0</v>
      </c>
      <c r="H28" s="201">
        <v>0</v>
      </c>
      <c r="I28" s="201">
        <v>0</v>
      </c>
      <c r="J28" s="202">
        <f t="shared" ref="J28:J29" si="4">SUM(G28:I28)</f>
        <v>0</v>
      </c>
      <c r="K28" s="203">
        <f>F28+J28</f>
        <v>2</v>
      </c>
      <c r="L28" s="128" t="s">
        <v>31</v>
      </c>
    </row>
    <row r="29" spans="1:12" s="199" customFormat="1" ht="18" customHeight="1" thickBot="1">
      <c r="A29" s="193" t="s">
        <v>32</v>
      </c>
      <c r="B29" s="194">
        <v>0</v>
      </c>
      <c r="C29" s="194">
        <v>0</v>
      </c>
      <c r="D29" s="194">
        <v>0</v>
      </c>
      <c r="E29" s="194">
        <v>0</v>
      </c>
      <c r="F29" s="195">
        <f>SUM(B29:E29)</f>
        <v>0</v>
      </c>
      <c r="G29" s="194">
        <v>0</v>
      </c>
      <c r="H29" s="194">
        <v>0</v>
      </c>
      <c r="I29" s="194">
        <v>0</v>
      </c>
      <c r="J29" s="196">
        <f t="shared" si="4"/>
        <v>0</v>
      </c>
      <c r="K29" s="197">
        <f t="shared" ref="K29" si="5">F29+J29</f>
        <v>0</v>
      </c>
      <c r="L29" s="126" t="s">
        <v>33</v>
      </c>
    </row>
    <row r="30" spans="1:12" s="192" customFormat="1" ht="18" customHeight="1">
      <c r="A30" s="205" t="s">
        <v>34</v>
      </c>
      <c r="B30" s="206">
        <v>0</v>
      </c>
      <c r="C30" s="206">
        <v>0</v>
      </c>
      <c r="D30" s="206">
        <v>1</v>
      </c>
      <c r="E30" s="206">
        <v>0</v>
      </c>
      <c r="F30" s="207">
        <f>SUM(B30:E30)</f>
        <v>1</v>
      </c>
      <c r="G30" s="206">
        <v>0</v>
      </c>
      <c r="H30" s="206">
        <v>0</v>
      </c>
      <c r="I30" s="206">
        <v>0</v>
      </c>
      <c r="J30" s="208">
        <f t="shared" si="0"/>
        <v>0</v>
      </c>
      <c r="K30" s="209">
        <f t="shared" si="1"/>
        <v>1</v>
      </c>
      <c r="L30" s="210" t="s">
        <v>35</v>
      </c>
    </row>
    <row r="31" spans="1:12" ht="20.100000000000001" customHeight="1">
      <c r="A31" s="211" t="s">
        <v>53</v>
      </c>
      <c r="B31" s="212">
        <f>SUM(B9:B30)</f>
        <v>107</v>
      </c>
      <c r="C31" s="212">
        <f t="shared" ref="C31:K31" si="6">SUM(C9:C30)</f>
        <v>38</v>
      </c>
      <c r="D31" s="212">
        <f t="shared" si="6"/>
        <v>72</v>
      </c>
      <c r="E31" s="212">
        <f t="shared" si="6"/>
        <v>13</v>
      </c>
      <c r="F31" s="212">
        <f t="shared" si="6"/>
        <v>230</v>
      </c>
      <c r="G31" s="212">
        <f t="shared" si="6"/>
        <v>6</v>
      </c>
      <c r="H31" s="212">
        <f t="shared" si="6"/>
        <v>24</v>
      </c>
      <c r="I31" s="212">
        <f t="shared" si="6"/>
        <v>28</v>
      </c>
      <c r="J31" s="212">
        <f t="shared" si="6"/>
        <v>58</v>
      </c>
      <c r="K31" s="212">
        <f t="shared" si="6"/>
        <v>288</v>
      </c>
      <c r="L31" s="213" t="s">
        <v>36</v>
      </c>
    </row>
    <row r="32" spans="1:12" ht="15" customHeight="1">
      <c r="A32" s="616" t="s">
        <v>750</v>
      </c>
      <c r="B32" s="617"/>
      <c r="C32" s="617"/>
      <c r="D32" s="617"/>
      <c r="E32" s="214"/>
      <c r="F32" s="215"/>
      <c r="G32" s="215"/>
      <c r="H32" s="215"/>
      <c r="I32" s="215"/>
      <c r="J32" s="618" t="s">
        <v>751</v>
      </c>
      <c r="K32" s="618"/>
      <c r="L32" s="618"/>
    </row>
  </sheetData>
  <mergeCells count="11">
    <mergeCell ref="A32:D32"/>
    <mergeCell ref="J32:L32"/>
    <mergeCell ref="A1:L1"/>
    <mergeCell ref="A2:L2"/>
    <mergeCell ref="A3:L3"/>
    <mergeCell ref="A4:L4"/>
    <mergeCell ref="A6:A8"/>
    <mergeCell ref="B6:F6"/>
    <mergeCell ref="G6:J6"/>
    <mergeCell ref="K6:K8"/>
    <mergeCell ref="L6:L8"/>
  </mergeCells>
  <printOptions horizontalCentered="1" verticalCentered="1"/>
  <pageMargins left="0" right="0" top="0" bottom="0" header="0" footer="0"/>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view="pageBreakPreview" topLeftCell="A10" zoomScaleNormal="100" zoomScaleSheetLayoutView="100" workbookViewId="0">
      <selection activeCell="A21" sqref="A21:XFD21"/>
    </sheetView>
  </sheetViews>
  <sheetFormatPr defaultColWidth="9.140625" defaultRowHeight="12.75"/>
  <cols>
    <col min="1" max="1" width="9.140625" style="24"/>
    <col min="2" max="2" width="21.28515625" style="24" customWidth="1"/>
    <col min="3" max="3" width="8.28515625" style="24" customWidth="1"/>
    <col min="4" max="11" width="10.7109375" style="24" customWidth="1"/>
    <col min="12" max="12" width="18.42578125" style="24" customWidth="1"/>
    <col min="13" max="13" width="12.28515625" style="24" customWidth="1"/>
    <col min="14" max="16384" width="9.140625" style="24"/>
  </cols>
  <sheetData>
    <row r="1" spans="1:13" ht="21" customHeight="1">
      <c r="A1" s="648" t="s">
        <v>756</v>
      </c>
      <c r="B1" s="648"/>
      <c r="C1" s="648"/>
      <c r="D1" s="648"/>
      <c r="E1" s="648"/>
      <c r="F1" s="648"/>
      <c r="G1" s="648"/>
      <c r="H1" s="648"/>
      <c r="I1" s="648"/>
      <c r="J1" s="648"/>
      <c r="K1" s="648"/>
      <c r="L1" s="648"/>
      <c r="M1" s="648"/>
    </row>
    <row r="2" spans="1:13" s="3" customFormat="1" ht="18">
      <c r="A2" s="649" t="s">
        <v>711</v>
      </c>
      <c r="B2" s="649"/>
      <c r="C2" s="649"/>
      <c r="D2" s="649"/>
      <c r="E2" s="649"/>
      <c r="F2" s="649"/>
      <c r="G2" s="649"/>
      <c r="H2" s="649"/>
      <c r="I2" s="649"/>
      <c r="J2" s="649"/>
      <c r="K2" s="649"/>
      <c r="L2" s="649"/>
      <c r="M2" s="649"/>
    </row>
    <row r="3" spans="1:13" s="3" customFormat="1" ht="20.25" customHeight="1">
      <c r="A3" s="650" t="s">
        <v>755</v>
      </c>
      <c r="B3" s="650"/>
      <c r="C3" s="650"/>
      <c r="D3" s="650"/>
      <c r="E3" s="650"/>
      <c r="F3" s="650"/>
      <c r="G3" s="650"/>
      <c r="H3" s="650"/>
      <c r="I3" s="650"/>
      <c r="J3" s="650"/>
      <c r="K3" s="650"/>
      <c r="L3" s="650"/>
      <c r="M3" s="650"/>
    </row>
    <row r="4" spans="1:13" s="3" customFormat="1" ht="15.75" customHeight="1">
      <c r="A4" s="651" t="s">
        <v>637</v>
      </c>
      <c r="B4" s="651"/>
      <c r="C4" s="651"/>
      <c r="D4" s="651"/>
      <c r="E4" s="651"/>
      <c r="F4" s="651"/>
      <c r="G4" s="651"/>
      <c r="H4" s="651"/>
      <c r="I4" s="651"/>
      <c r="J4" s="651"/>
      <c r="K4" s="651"/>
      <c r="L4" s="651"/>
      <c r="M4" s="651"/>
    </row>
    <row r="5" spans="1:13" ht="15.75" customHeight="1">
      <c r="A5" s="478" t="s">
        <v>499</v>
      </c>
      <c r="C5" s="45"/>
      <c r="D5" s="45"/>
      <c r="E5" s="45"/>
      <c r="F5" s="45"/>
      <c r="G5" s="45"/>
      <c r="H5" s="45"/>
      <c r="I5" s="45"/>
      <c r="J5" s="45"/>
      <c r="K5" s="45"/>
      <c r="L5" s="45"/>
      <c r="M5" s="51" t="s">
        <v>572</v>
      </c>
    </row>
    <row r="6" spans="1:13" ht="24.75" customHeight="1">
      <c r="A6" s="652" t="s">
        <v>699</v>
      </c>
      <c r="B6" s="652" t="s">
        <v>194</v>
      </c>
      <c r="C6" s="655" t="s">
        <v>722</v>
      </c>
      <c r="D6" s="658" t="s">
        <v>701</v>
      </c>
      <c r="E6" s="659"/>
      <c r="F6" s="659"/>
      <c r="G6" s="659"/>
      <c r="H6" s="659"/>
      <c r="I6" s="659"/>
      <c r="J6" s="659"/>
      <c r="K6" s="660"/>
      <c r="L6" s="661" t="s">
        <v>721</v>
      </c>
      <c r="M6" s="661" t="s">
        <v>720</v>
      </c>
    </row>
    <row r="7" spans="1:13" ht="21.75" customHeight="1">
      <c r="A7" s="653"/>
      <c r="B7" s="653"/>
      <c r="C7" s="656"/>
      <c r="D7" s="131" t="s">
        <v>195</v>
      </c>
      <c r="E7" s="131" t="s">
        <v>196</v>
      </c>
      <c r="F7" s="131" t="s">
        <v>197</v>
      </c>
      <c r="G7" s="131" t="s">
        <v>198</v>
      </c>
      <c r="H7" s="131" t="s">
        <v>5</v>
      </c>
      <c r="I7" s="131" t="s">
        <v>199</v>
      </c>
      <c r="J7" s="131" t="s">
        <v>677</v>
      </c>
      <c r="K7" s="131" t="s">
        <v>0</v>
      </c>
      <c r="L7" s="662"/>
      <c r="M7" s="662"/>
    </row>
    <row r="8" spans="1:13" ht="24">
      <c r="A8" s="654"/>
      <c r="B8" s="654"/>
      <c r="C8" s="657" t="s">
        <v>702</v>
      </c>
      <c r="D8" s="132" t="s">
        <v>59</v>
      </c>
      <c r="E8" s="132" t="s">
        <v>56</v>
      </c>
      <c r="F8" s="132" t="s">
        <v>58</v>
      </c>
      <c r="G8" s="132" t="s">
        <v>57</v>
      </c>
      <c r="H8" s="132" t="s">
        <v>6</v>
      </c>
      <c r="I8" s="132" t="s">
        <v>55</v>
      </c>
      <c r="J8" s="132" t="s">
        <v>200</v>
      </c>
      <c r="K8" s="133" t="s">
        <v>1</v>
      </c>
      <c r="L8" s="663"/>
      <c r="M8" s="663"/>
    </row>
    <row r="9" spans="1:13" ht="21" customHeight="1" thickBot="1">
      <c r="A9" s="636" t="s">
        <v>703</v>
      </c>
      <c r="B9" s="488" t="s">
        <v>201</v>
      </c>
      <c r="C9" s="538">
        <v>93</v>
      </c>
      <c r="D9" s="539">
        <v>31</v>
      </c>
      <c r="E9" s="539">
        <v>93</v>
      </c>
      <c r="F9" s="539">
        <v>89</v>
      </c>
      <c r="G9" s="539">
        <v>72</v>
      </c>
      <c r="H9" s="539">
        <v>1</v>
      </c>
      <c r="I9" s="539">
        <v>3</v>
      </c>
      <c r="J9" s="539">
        <v>94</v>
      </c>
      <c r="K9" s="538">
        <f>SUM(D9:J9)</f>
        <v>383</v>
      </c>
      <c r="L9" s="485" t="s">
        <v>712</v>
      </c>
      <c r="M9" s="639" t="s">
        <v>719</v>
      </c>
    </row>
    <row r="10" spans="1:13" s="7" customFormat="1" ht="21" customHeight="1">
      <c r="A10" s="637"/>
      <c r="B10" s="487" t="s">
        <v>202</v>
      </c>
      <c r="C10" s="540">
        <v>42</v>
      </c>
      <c r="D10" s="541">
        <v>14</v>
      </c>
      <c r="E10" s="541">
        <v>46</v>
      </c>
      <c r="F10" s="541">
        <v>42</v>
      </c>
      <c r="G10" s="541">
        <v>37</v>
      </c>
      <c r="H10" s="541">
        <v>0</v>
      </c>
      <c r="I10" s="541">
        <v>5</v>
      </c>
      <c r="J10" s="541">
        <v>41</v>
      </c>
      <c r="K10" s="540">
        <f t="shared" ref="K10:K18" si="0">SUM(D10:J10)</f>
        <v>185</v>
      </c>
      <c r="L10" s="484" t="s">
        <v>203</v>
      </c>
      <c r="M10" s="640"/>
    </row>
    <row r="11" spans="1:13" ht="21" customHeight="1" thickBot="1">
      <c r="A11" s="637"/>
      <c r="B11" s="488" t="s">
        <v>204</v>
      </c>
      <c r="C11" s="538">
        <v>47</v>
      </c>
      <c r="D11" s="539">
        <v>23</v>
      </c>
      <c r="E11" s="539">
        <v>54</v>
      </c>
      <c r="F11" s="539">
        <v>48</v>
      </c>
      <c r="G11" s="539">
        <v>47</v>
      </c>
      <c r="H11" s="539">
        <v>0</v>
      </c>
      <c r="I11" s="539">
        <v>2</v>
      </c>
      <c r="J11" s="539">
        <v>47</v>
      </c>
      <c r="K11" s="538">
        <f t="shared" si="0"/>
        <v>221</v>
      </c>
      <c r="L11" s="485" t="s">
        <v>205</v>
      </c>
      <c r="M11" s="640"/>
    </row>
    <row r="12" spans="1:13" s="7" customFormat="1" ht="21" customHeight="1">
      <c r="A12" s="637"/>
      <c r="B12" s="487" t="s">
        <v>206</v>
      </c>
      <c r="C12" s="542">
        <v>26</v>
      </c>
      <c r="D12" s="543">
        <v>15</v>
      </c>
      <c r="E12" s="543">
        <v>28</v>
      </c>
      <c r="F12" s="543">
        <v>25</v>
      </c>
      <c r="G12" s="543">
        <v>21</v>
      </c>
      <c r="H12" s="543">
        <v>0</v>
      </c>
      <c r="I12" s="543">
        <v>0</v>
      </c>
      <c r="J12" s="543">
        <v>23</v>
      </c>
      <c r="K12" s="542">
        <f t="shared" si="0"/>
        <v>112</v>
      </c>
      <c r="L12" s="484" t="s">
        <v>207</v>
      </c>
      <c r="M12" s="640"/>
    </row>
    <row r="13" spans="1:13" s="7" customFormat="1" ht="21" customHeight="1">
      <c r="A13" s="638"/>
      <c r="B13" s="489" t="s">
        <v>0</v>
      </c>
      <c r="C13" s="153">
        <f>SUM(C9:C12)</f>
        <v>208</v>
      </c>
      <c r="D13" s="153">
        <f t="shared" ref="D13:K13" si="1">SUM(D9:D12)</f>
        <v>83</v>
      </c>
      <c r="E13" s="153">
        <f t="shared" si="1"/>
        <v>221</v>
      </c>
      <c r="F13" s="153">
        <f t="shared" si="1"/>
        <v>204</v>
      </c>
      <c r="G13" s="153">
        <f t="shared" si="1"/>
        <v>177</v>
      </c>
      <c r="H13" s="153">
        <f t="shared" si="1"/>
        <v>1</v>
      </c>
      <c r="I13" s="153">
        <f t="shared" si="1"/>
        <v>10</v>
      </c>
      <c r="J13" s="153">
        <f t="shared" si="1"/>
        <v>205</v>
      </c>
      <c r="K13" s="153">
        <f t="shared" si="1"/>
        <v>901</v>
      </c>
      <c r="L13" s="486" t="s">
        <v>1</v>
      </c>
      <c r="M13" s="640"/>
    </row>
    <row r="14" spans="1:13" ht="21" customHeight="1" thickBot="1">
      <c r="A14" s="636" t="s">
        <v>758</v>
      </c>
      <c r="B14" s="491" t="s">
        <v>713</v>
      </c>
      <c r="C14" s="544">
        <v>111</v>
      </c>
      <c r="D14" s="545">
        <v>25</v>
      </c>
      <c r="E14" s="545">
        <v>0</v>
      </c>
      <c r="F14" s="545">
        <v>10</v>
      </c>
      <c r="G14" s="545">
        <v>2</v>
      </c>
      <c r="H14" s="545">
        <v>0</v>
      </c>
      <c r="I14" s="545">
        <v>0</v>
      </c>
      <c r="J14" s="545">
        <v>68</v>
      </c>
      <c r="K14" s="544">
        <f t="shared" si="0"/>
        <v>105</v>
      </c>
      <c r="L14" s="492" t="s">
        <v>714</v>
      </c>
      <c r="M14" s="639" t="s">
        <v>759</v>
      </c>
    </row>
    <row r="15" spans="1:13" s="7" customFormat="1" ht="21" customHeight="1">
      <c r="A15" s="637"/>
      <c r="B15" s="487" t="s">
        <v>715</v>
      </c>
      <c r="C15" s="540">
        <v>25</v>
      </c>
      <c r="D15" s="541">
        <v>21</v>
      </c>
      <c r="E15" s="541">
        <v>11</v>
      </c>
      <c r="F15" s="541">
        <v>14</v>
      </c>
      <c r="G15" s="541">
        <v>10</v>
      </c>
      <c r="H15" s="541">
        <v>3</v>
      </c>
      <c r="I15" s="541">
        <v>4</v>
      </c>
      <c r="J15" s="541">
        <v>15</v>
      </c>
      <c r="K15" s="540">
        <f t="shared" si="0"/>
        <v>78</v>
      </c>
      <c r="L15" s="484" t="s">
        <v>712</v>
      </c>
      <c r="M15" s="640"/>
    </row>
    <row r="16" spans="1:13" s="7" customFormat="1" ht="21" customHeight="1">
      <c r="A16" s="637"/>
      <c r="B16" s="488" t="s">
        <v>716</v>
      </c>
      <c r="C16" s="546">
        <v>4</v>
      </c>
      <c r="D16" s="547">
        <v>4</v>
      </c>
      <c r="E16" s="547">
        <v>3</v>
      </c>
      <c r="F16" s="547">
        <v>4</v>
      </c>
      <c r="G16" s="547">
        <v>2</v>
      </c>
      <c r="H16" s="547">
        <v>0</v>
      </c>
      <c r="I16" s="547">
        <v>1</v>
      </c>
      <c r="J16" s="547">
        <v>2</v>
      </c>
      <c r="K16" s="546">
        <f t="shared" si="0"/>
        <v>16</v>
      </c>
      <c r="L16" s="485" t="s">
        <v>203</v>
      </c>
      <c r="M16" s="640"/>
    </row>
    <row r="17" spans="1:13" ht="21" customHeight="1" thickBot="1">
      <c r="A17" s="637"/>
      <c r="B17" s="487" t="s">
        <v>717</v>
      </c>
      <c r="C17" s="548">
        <v>3</v>
      </c>
      <c r="D17" s="549">
        <v>3</v>
      </c>
      <c r="E17" s="549">
        <v>2</v>
      </c>
      <c r="F17" s="549">
        <v>6</v>
      </c>
      <c r="G17" s="549">
        <v>4</v>
      </c>
      <c r="H17" s="549">
        <v>0</v>
      </c>
      <c r="I17" s="549">
        <v>0</v>
      </c>
      <c r="J17" s="549">
        <v>3</v>
      </c>
      <c r="K17" s="548">
        <f t="shared" si="0"/>
        <v>18</v>
      </c>
      <c r="L17" s="484" t="s">
        <v>205</v>
      </c>
      <c r="M17" s="640"/>
    </row>
    <row r="18" spans="1:13" s="7" customFormat="1" ht="21" customHeight="1">
      <c r="A18" s="637"/>
      <c r="B18" s="488" t="s">
        <v>718</v>
      </c>
      <c r="C18" s="550">
        <v>181</v>
      </c>
      <c r="D18" s="551">
        <v>189</v>
      </c>
      <c r="E18" s="551">
        <v>117</v>
      </c>
      <c r="F18" s="551">
        <v>204</v>
      </c>
      <c r="G18" s="551">
        <v>107</v>
      </c>
      <c r="H18" s="551">
        <v>86</v>
      </c>
      <c r="I18" s="551">
        <v>63</v>
      </c>
      <c r="J18" s="551">
        <v>187</v>
      </c>
      <c r="K18" s="550">
        <f t="shared" si="0"/>
        <v>953</v>
      </c>
      <c r="L18" s="485" t="s">
        <v>207</v>
      </c>
      <c r="M18" s="640"/>
    </row>
    <row r="19" spans="1:13" s="493" customFormat="1" ht="21" customHeight="1">
      <c r="A19" s="638"/>
      <c r="B19" s="490" t="s">
        <v>0</v>
      </c>
      <c r="C19" s="552">
        <f>SUM(C14:C18)</f>
        <v>324</v>
      </c>
      <c r="D19" s="552">
        <f t="shared" ref="D19:J19" si="2">SUM(D14:D18)</f>
        <v>242</v>
      </c>
      <c r="E19" s="552">
        <f t="shared" si="2"/>
        <v>133</v>
      </c>
      <c r="F19" s="552">
        <f t="shared" si="2"/>
        <v>238</v>
      </c>
      <c r="G19" s="552">
        <f t="shared" si="2"/>
        <v>125</v>
      </c>
      <c r="H19" s="552">
        <f t="shared" si="2"/>
        <v>89</v>
      </c>
      <c r="I19" s="552">
        <f t="shared" si="2"/>
        <v>68</v>
      </c>
      <c r="J19" s="552">
        <f t="shared" si="2"/>
        <v>275</v>
      </c>
      <c r="K19" s="552">
        <f>SUM(K14:K18)</f>
        <v>1170</v>
      </c>
      <c r="L19" s="483" t="s">
        <v>1</v>
      </c>
      <c r="M19" s="641"/>
    </row>
    <row r="20" spans="1:13" s="7" customFormat="1" ht="25.5" customHeight="1">
      <c r="A20" s="642" t="s">
        <v>710</v>
      </c>
      <c r="B20" s="643"/>
      <c r="C20" s="552">
        <f>C19+C13</f>
        <v>532</v>
      </c>
      <c r="D20" s="552">
        <f t="shared" ref="D20:K20" si="3">D19+D13</f>
        <v>325</v>
      </c>
      <c r="E20" s="552">
        <f t="shared" si="3"/>
        <v>354</v>
      </c>
      <c r="F20" s="552">
        <f t="shared" si="3"/>
        <v>442</v>
      </c>
      <c r="G20" s="552">
        <f t="shared" si="3"/>
        <v>302</v>
      </c>
      <c r="H20" s="552">
        <f t="shared" si="3"/>
        <v>90</v>
      </c>
      <c r="I20" s="552">
        <f t="shared" si="3"/>
        <v>78</v>
      </c>
      <c r="J20" s="552">
        <f t="shared" si="3"/>
        <v>480</v>
      </c>
      <c r="K20" s="552">
        <f t="shared" si="3"/>
        <v>2071</v>
      </c>
      <c r="L20" s="644" t="s">
        <v>723</v>
      </c>
      <c r="M20" s="645"/>
    </row>
    <row r="21" spans="1:13">
      <c r="A21" s="647" t="s">
        <v>757</v>
      </c>
      <c r="B21" s="647"/>
      <c r="C21" s="647"/>
      <c r="D21" s="647"/>
      <c r="E21" s="499"/>
      <c r="F21" s="498"/>
      <c r="G21" s="498"/>
      <c r="H21" s="498"/>
      <c r="I21" s="646" t="s">
        <v>742</v>
      </c>
      <c r="J21" s="646"/>
      <c r="K21" s="646"/>
      <c r="L21" s="646"/>
      <c r="M21" s="646"/>
    </row>
  </sheetData>
  <mergeCells count="18">
    <mergeCell ref="A9:A13"/>
    <mergeCell ref="M9:M13"/>
    <mergeCell ref="A1:M1"/>
    <mergeCell ref="A2:M2"/>
    <mergeCell ref="A3:M3"/>
    <mergeCell ref="A4:M4"/>
    <mergeCell ref="A6:A8"/>
    <mergeCell ref="B6:B8"/>
    <mergeCell ref="C6:C8"/>
    <mergeCell ref="D6:K6"/>
    <mergeCell ref="L6:L8"/>
    <mergeCell ref="M6:M8"/>
    <mergeCell ref="A14:A19"/>
    <mergeCell ref="M14:M19"/>
    <mergeCell ref="A20:B20"/>
    <mergeCell ref="L20:M20"/>
    <mergeCell ref="I21:M21"/>
    <mergeCell ref="A21:D21"/>
  </mergeCells>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rightToLeft="1" view="pageBreakPreview" zoomScaleNormal="100" zoomScaleSheetLayoutView="100" workbookViewId="0">
      <selection activeCell="I26" sqref="I26"/>
    </sheetView>
  </sheetViews>
  <sheetFormatPr defaultColWidth="9.140625" defaultRowHeight="12.75"/>
  <cols>
    <col min="1" max="1" width="9.140625" style="24"/>
    <col min="2" max="2" width="21.28515625" style="24" customWidth="1"/>
    <col min="3" max="3" width="8.28515625" style="24" customWidth="1"/>
    <col min="4" max="11" width="10.7109375" style="24" customWidth="1"/>
    <col min="12" max="12" width="18.42578125" style="24" customWidth="1"/>
    <col min="13" max="13" width="12.28515625" style="24" customWidth="1"/>
    <col min="14" max="18" width="9.140625" style="24"/>
    <col min="19" max="19" width="0.42578125" style="24" customWidth="1"/>
    <col min="20" max="21" width="9.140625" style="24" customWidth="1"/>
    <col min="22" max="26" width="9.140625" style="24"/>
    <col min="27" max="27" width="37.42578125" style="24" customWidth="1"/>
    <col min="28" max="28" width="5" style="54" customWidth="1"/>
    <col min="29" max="16384" width="9.140625" style="24"/>
  </cols>
  <sheetData>
    <row r="1" spans="1:28" ht="21" customHeight="1">
      <c r="A1" s="648" t="s">
        <v>743</v>
      </c>
      <c r="B1" s="648"/>
      <c r="C1" s="648"/>
      <c r="D1" s="648"/>
      <c r="E1" s="648"/>
      <c r="F1" s="648"/>
      <c r="G1" s="648"/>
      <c r="H1" s="648"/>
      <c r="I1" s="648"/>
      <c r="J1" s="648"/>
      <c r="K1" s="648"/>
      <c r="L1" s="648"/>
      <c r="M1" s="648"/>
      <c r="N1" s="1"/>
      <c r="O1" s="1"/>
    </row>
    <row r="2" spans="1:28" s="3" customFormat="1" ht="18">
      <c r="A2" s="649" t="s">
        <v>711</v>
      </c>
      <c r="B2" s="649"/>
      <c r="C2" s="649"/>
      <c r="D2" s="649"/>
      <c r="E2" s="649"/>
      <c r="F2" s="649"/>
      <c r="G2" s="649"/>
      <c r="H2" s="649"/>
      <c r="I2" s="649"/>
      <c r="J2" s="649"/>
      <c r="K2" s="649"/>
      <c r="L2" s="649"/>
      <c r="M2" s="649"/>
      <c r="N2" s="53"/>
      <c r="O2" s="53"/>
      <c r="AB2" s="18"/>
    </row>
    <row r="3" spans="1:28" s="3" customFormat="1" ht="20.25" customHeight="1">
      <c r="A3" s="650" t="s">
        <v>698</v>
      </c>
      <c r="B3" s="650"/>
      <c r="C3" s="650"/>
      <c r="D3" s="650"/>
      <c r="E3" s="650"/>
      <c r="F3" s="650"/>
      <c r="G3" s="650"/>
      <c r="H3" s="650"/>
      <c r="I3" s="650"/>
      <c r="J3" s="650"/>
      <c r="K3" s="650"/>
      <c r="L3" s="650"/>
      <c r="M3" s="650"/>
      <c r="N3" s="53"/>
      <c r="O3" s="53"/>
      <c r="AB3" s="18"/>
    </row>
    <row r="4" spans="1:28" s="3" customFormat="1" ht="15.75" customHeight="1">
      <c r="A4" s="651" t="s">
        <v>637</v>
      </c>
      <c r="B4" s="651"/>
      <c r="C4" s="651"/>
      <c r="D4" s="651"/>
      <c r="E4" s="651"/>
      <c r="F4" s="651"/>
      <c r="G4" s="651"/>
      <c r="H4" s="651"/>
      <c r="I4" s="651"/>
      <c r="J4" s="651"/>
      <c r="K4" s="651"/>
      <c r="L4" s="651"/>
      <c r="M4" s="651"/>
      <c r="N4" s="53"/>
      <c r="O4" s="53"/>
      <c r="AB4" s="18"/>
    </row>
    <row r="5" spans="1:28" ht="15.75" customHeight="1">
      <c r="A5" s="478" t="s">
        <v>499</v>
      </c>
      <c r="C5" s="45"/>
      <c r="D5" s="45"/>
      <c r="E5" s="45"/>
      <c r="F5" s="45"/>
      <c r="G5" s="45"/>
      <c r="H5" s="45"/>
      <c r="I5" s="45"/>
      <c r="J5" s="45"/>
      <c r="K5" s="45"/>
      <c r="L5" s="45"/>
      <c r="M5" s="51" t="s">
        <v>572</v>
      </c>
      <c r="N5" s="1"/>
      <c r="O5" s="1"/>
    </row>
    <row r="6" spans="1:28" ht="24.75" customHeight="1">
      <c r="A6" s="652" t="s">
        <v>699</v>
      </c>
      <c r="B6" s="652" t="s">
        <v>700</v>
      </c>
      <c r="C6" s="655" t="s">
        <v>722</v>
      </c>
      <c r="D6" s="658" t="s">
        <v>701</v>
      </c>
      <c r="E6" s="659"/>
      <c r="F6" s="659"/>
      <c r="G6" s="659"/>
      <c r="H6" s="659"/>
      <c r="I6" s="659"/>
      <c r="J6" s="659"/>
      <c r="K6" s="660"/>
      <c r="L6" s="661" t="s">
        <v>721</v>
      </c>
      <c r="M6" s="661" t="s">
        <v>720</v>
      </c>
    </row>
    <row r="7" spans="1:28" ht="21.75" customHeight="1">
      <c r="A7" s="653"/>
      <c r="B7" s="653"/>
      <c r="C7" s="656"/>
      <c r="D7" s="131" t="s">
        <v>195</v>
      </c>
      <c r="E7" s="131" t="s">
        <v>196</v>
      </c>
      <c r="F7" s="131" t="s">
        <v>197</v>
      </c>
      <c r="G7" s="131" t="s">
        <v>198</v>
      </c>
      <c r="H7" s="131" t="s">
        <v>5</v>
      </c>
      <c r="I7" s="131" t="s">
        <v>199</v>
      </c>
      <c r="J7" s="131" t="s">
        <v>677</v>
      </c>
      <c r="K7" s="131" t="s">
        <v>0</v>
      </c>
      <c r="L7" s="662"/>
      <c r="M7" s="662"/>
    </row>
    <row r="8" spans="1:28" ht="24">
      <c r="A8" s="654"/>
      <c r="B8" s="654"/>
      <c r="C8" s="657" t="s">
        <v>702</v>
      </c>
      <c r="D8" s="132" t="s">
        <v>59</v>
      </c>
      <c r="E8" s="132" t="s">
        <v>56</v>
      </c>
      <c r="F8" s="132" t="s">
        <v>58</v>
      </c>
      <c r="G8" s="132" t="s">
        <v>57</v>
      </c>
      <c r="H8" s="132" t="s">
        <v>6</v>
      </c>
      <c r="I8" s="132" t="s">
        <v>55</v>
      </c>
      <c r="J8" s="132" t="s">
        <v>200</v>
      </c>
      <c r="K8" s="133" t="s">
        <v>1</v>
      </c>
      <c r="L8" s="663"/>
      <c r="M8" s="663"/>
    </row>
    <row r="9" spans="1:28" ht="21" customHeight="1" thickBot="1">
      <c r="A9" s="636" t="s">
        <v>703</v>
      </c>
      <c r="B9" s="488" t="s">
        <v>209</v>
      </c>
      <c r="C9" s="481">
        <v>56</v>
      </c>
      <c r="D9" s="480">
        <v>23</v>
      </c>
      <c r="E9" s="480">
        <v>53</v>
      </c>
      <c r="F9" s="480">
        <v>54</v>
      </c>
      <c r="G9" s="480">
        <v>48</v>
      </c>
      <c r="H9" s="480">
        <v>1</v>
      </c>
      <c r="I9" s="480">
        <v>3</v>
      </c>
      <c r="J9" s="480">
        <v>56</v>
      </c>
      <c r="K9" s="481">
        <f>SUM(D9:J9)</f>
        <v>238</v>
      </c>
      <c r="L9" s="485" t="s">
        <v>704</v>
      </c>
      <c r="M9" s="639" t="s">
        <v>719</v>
      </c>
    </row>
    <row r="10" spans="1:28" s="7" customFormat="1" ht="21" customHeight="1">
      <c r="A10" s="637"/>
      <c r="B10" s="487" t="s">
        <v>211</v>
      </c>
      <c r="C10" s="474">
        <v>82</v>
      </c>
      <c r="D10" s="479">
        <v>27</v>
      </c>
      <c r="E10" s="479">
        <v>90</v>
      </c>
      <c r="F10" s="479">
        <v>76</v>
      </c>
      <c r="G10" s="479">
        <v>69</v>
      </c>
      <c r="H10" s="479">
        <v>0</v>
      </c>
      <c r="I10" s="479">
        <v>5</v>
      </c>
      <c r="J10" s="479">
        <v>79</v>
      </c>
      <c r="K10" s="474">
        <f t="shared" ref="K10:K12" si="0">SUM(D10:J10)</f>
        <v>346</v>
      </c>
      <c r="L10" s="484" t="s">
        <v>705</v>
      </c>
      <c r="M10" s="640"/>
      <c r="AB10" s="8"/>
    </row>
    <row r="11" spans="1:28" ht="21" customHeight="1" thickBot="1">
      <c r="A11" s="637"/>
      <c r="B11" s="488" t="s">
        <v>215</v>
      </c>
      <c r="C11" s="481">
        <v>15</v>
      </c>
      <c r="D11" s="480">
        <v>5</v>
      </c>
      <c r="E11" s="480">
        <v>14</v>
      </c>
      <c r="F11" s="480">
        <v>14</v>
      </c>
      <c r="G11" s="480">
        <v>13</v>
      </c>
      <c r="H11" s="480">
        <v>0</v>
      </c>
      <c r="I11" s="480">
        <v>0</v>
      </c>
      <c r="J11" s="480">
        <v>15</v>
      </c>
      <c r="K11" s="481">
        <f t="shared" si="0"/>
        <v>61</v>
      </c>
      <c r="L11" s="485" t="s">
        <v>461</v>
      </c>
      <c r="M11" s="640"/>
    </row>
    <row r="12" spans="1:28" s="7" customFormat="1" ht="21" customHeight="1">
      <c r="A12" s="637"/>
      <c r="B12" s="487" t="s">
        <v>212</v>
      </c>
      <c r="C12" s="476">
        <v>12</v>
      </c>
      <c r="D12" s="475">
        <v>3</v>
      </c>
      <c r="E12" s="475">
        <v>13</v>
      </c>
      <c r="F12" s="475">
        <v>14</v>
      </c>
      <c r="G12" s="475">
        <v>11</v>
      </c>
      <c r="H12" s="475">
        <v>0</v>
      </c>
      <c r="I12" s="475">
        <v>0</v>
      </c>
      <c r="J12" s="475">
        <v>12</v>
      </c>
      <c r="K12" s="476">
        <f t="shared" si="0"/>
        <v>53</v>
      </c>
      <c r="L12" s="484" t="s">
        <v>676</v>
      </c>
      <c r="M12" s="640"/>
      <c r="AB12" s="8"/>
    </row>
    <row r="13" spans="1:28" ht="21" customHeight="1" thickBot="1">
      <c r="A13" s="637"/>
      <c r="B13" s="488" t="s">
        <v>706</v>
      </c>
      <c r="C13" s="481">
        <v>14</v>
      </c>
      <c r="D13" s="480">
        <v>9</v>
      </c>
      <c r="E13" s="480">
        <v>13</v>
      </c>
      <c r="F13" s="480">
        <v>13</v>
      </c>
      <c r="G13" s="480">
        <v>11</v>
      </c>
      <c r="H13" s="480">
        <v>0</v>
      </c>
      <c r="I13" s="480">
        <v>0</v>
      </c>
      <c r="J13" s="480">
        <v>14</v>
      </c>
      <c r="K13" s="481">
        <f>SUM(D13:J13)</f>
        <v>60</v>
      </c>
      <c r="L13" s="485" t="s">
        <v>464</v>
      </c>
      <c r="M13" s="640"/>
    </row>
    <row r="14" spans="1:28" s="7" customFormat="1" ht="21" customHeight="1">
      <c r="A14" s="637"/>
      <c r="B14" s="487" t="s">
        <v>569</v>
      </c>
      <c r="C14" s="474">
        <v>10</v>
      </c>
      <c r="D14" s="479">
        <v>8</v>
      </c>
      <c r="E14" s="479">
        <v>15</v>
      </c>
      <c r="F14" s="479">
        <v>13</v>
      </c>
      <c r="G14" s="479">
        <v>12</v>
      </c>
      <c r="H14" s="479">
        <v>0</v>
      </c>
      <c r="I14" s="479">
        <v>1</v>
      </c>
      <c r="J14" s="479">
        <v>12</v>
      </c>
      <c r="K14" s="474">
        <f t="shared" ref="K14:K16" si="1">SUM(D14:J14)</f>
        <v>61</v>
      </c>
      <c r="L14" s="484" t="s">
        <v>707</v>
      </c>
      <c r="M14" s="640"/>
      <c r="AB14" s="8"/>
    </row>
    <row r="15" spans="1:28" ht="21" customHeight="1" thickBot="1">
      <c r="A15" s="637"/>
      <c r="B15" s="488" t="s">
        <v>214</v>
      </c>
      <c r="C15" s="481">
        <v>7</v>
      </c>
      <c r="D15" s="480">
        <v>2</v>
      </c>
      <c r="E15" s="480">
        <v>6</v>
      </c>
      <c r="F15" s="480">
        <v>6</v>
      </c>
      <c r="G15" s="480">
        <v>2</v>
      </c>
      <c r="H15" s="480">
        <v>0</v>
      </c>
      <c r="I15" s="480">
        <v>0</v>
      </c>
      <c r="J15" s="480">
        <v>4</v>
      </c>
      <c r="K15" s="481">
        <f t="shared" si="1"/>
        <v>20</v>
      </c>
      <c r="L15" s="485" t="s">
        <v>463</v>
      </c>
      <c r="M15" s="640"/>
    </row>
    <row r="16" spans="1:28" s="7" customFormat="1" ht="21" customHeight="1">
      <c r="A16" s="637"/>
      <c r="B16" s="487" t="s">
        <v>708</v>
      </c>
      <c r="C16" s="476">
        <v>12</v>
      </c>
      <c r="D16" s="475">
        <v>6</v>
      </c>
      <c r="E16" s="475">
        <v>17</v>
      </c>
      <c r="F16" s="475">
        <v>14</v>
      </c>
      <c r="G16" s="475">
        <v>11</v>
      </c>
      <c r="H16" s="475">
        <v>0</v>
      </c>
      <c r="I16" s="475">
        <v>1</v>
      </c>
      <c r="J16" s="475">
        <v>13</v>
      </c>
      <c r="K16" s="476">
        <f t="shared" si="1"/>
        <v>62</v>
      </c>
      <c r="L16" s="484" t="s">
        <v>709</v>
      </c>
      <c r="M16" s="640"/>
      <c r="AB16" s="8"/>
    </row>
    <row r="17" spans="1:28" s="7" customFormat="1" ht="21" customHeight="1">
      <c r="A17" s="638"/>
      <c r="B17" s="489" t="s">
        <v>0</v>
      </c>
      <c r="C17" s="477">
        <f>SUM(C9:C16)</f>
        <v>208</v>
      </c>
      <c r="D17" s="477">
        <f t="shared" ref="D17:K17" si="2">SUM(D9:D16)</f>
        <v>83</v>
      </c>
      <c r="E17" s="477">
        <f t="shared" si="2"/>
        <v>221</v>
      </c>
      <c r="F17" s="477">
        <f t="shared" si="2"/>
        <v>204</v>
      </c>
      <c r="G17" s="477">
        <f t="shared" si="2"/>
        <v>177</v>
      </c>
      <c r="H17" s="477">
        <f t="shared" si="2"/>
        <v>1</v>
      </c>
      <c r="I17" s="477">
        <f t="shared" si="2"/>
        <v>10</v>
      </c>
      <c r="J17" s="477">
        <f t="shared" si="2"/>
        <v>205</v>
      </c>
      <c r="K17" s="477">
        <f t="shared" si="2"/>
        <v>901</v>
      </c>
      <c r="L17" s="486" t="s">
        <v>1</v>
      </c>
      <c r="M17" s="641"/>
      <c r="AB17" s="8"/>
    </row>
    <row r="18" spans="1:28" ht="21" customHeight="1" thickBot="1">
      <c r="A18" s="636" t="s">
        <v>703</v>
      </c>
      <c r="B18" s="488" t="s">
        <v>209</v>
      </c>
      <c r="C18" s="481">
        <v>121</v>
      </c>
      <c r="D18" s="480">
        <v>81</v>
      </c>
      <c r="E18" s="480">
        <v>35</v>
      </c>
      <c r="F18" s="480">
        <v>68</v>
      </c>
      <c r="G18" s="480">
        <v>37</v>
      </c>
      <c r="H18" s="480">
        <v>21</v>
      </c>
      <c r="I18" s="480">
        <v>18</v>
      </c>
      <c r="J18" s="480">
        <v>95</v>
      </c>
      <c r="K18" s="481">
        <f>SUM(D18:J18)</f>
        <v>355</v>
      </c>
      <c r="L18" s="485" t="s">
        <v>704</v>
      </c>
      <c r="M18" s="639" t="s">
        <v>719</v>
      </c>
    </row>
    <row r="19" spans="1:28" s="7" customFormat="1" ht="21" customHeight="1">
      <c r="A19" s="637"/>
      <c r="B19" s="487" t="s">
        <v>211</v>
      </c>
      <c r="C19" s="474">
        <v>129</v>
      </c>
      <c r="D19" s="479">
        <v>103</v>
      </c>
      <c r="E19" s="479">
        <v>65</v>
      </c>
      <c r="F19" s="479">
        <v>106</v>
      </c>
      <c r="G19" s="479">
        <v>58</v>
      </c>
      <c r="H19" s="479">
        <v>43</v>
      </c>
      <c r="I19" s="479">
        <v>30</v>
      </c>
      <c r="J19" s="479">
        <v>115</v>
      </c>
      <c r="K19" s="474">
        <f t="shared" ref="K19:K21" si="3">SUM(D19:J19)</f>
        <v>520</v>
      </c>
      <c r="L19" s="484" t="s">
        <v>705</v>
      </c>
      <c r="M19" s="640"/>
      <c r="AB19" s="8"/>
    </row>
    <row r="20" spans="1:28" ht="21" customHeight="1" thickBot="1">
      <c r="A20" s="637"/>
      <c r="B20" s="488" t="s">
        <v>215</v>
      </c>
      <c r="C20" s="481">
        <v>38</v>
      </c>
      <c r="D20" s="480">
        <v>27</v>
      </c>
      <c r="E20" s="480">
        <v>14</v>
      </c>
      <c r="F20" s="480">
        <v>19</v>
      </c>
      <c r="G20" s="480">
        <v>13</v>
      </c>
      <c r="H20" s="480">
        <v>9</v>
      </c>
      <c r="I20" s="480">
        <v>12</v>
      </c>
      <c r="J20" s="480">
        <v>27</v>
      </c>
      <c r="K20" s="481">
        <f t="shared" si="3"/>
        <v>121</v>
      </c>
      <c r="L20" s="485" t="s">
        <v>461</v>
      </c>
      <c r="M20" s="640"/>
    </row>
    <row r="21" spans="1:28" s="7" customFormat="1" ht="21" customHeight="1">
      <c r="A21" s="637"/>
      <c r="B21" s="487" t="s">
        <v>212</v>
      </c>
      <c r="C21" s="476">
        <v>9</v>
      </c>
      <c r="D21" s="475">
        <v>7</v>
      </c>
      <c r="E21" s="475">
        <v>4</v>
      </c>
      <c r="F21" s="475">
        <v>11</v>
      </c>
      <c r="G21" s="475">
        <v>4</v>
      </c>
      <c r="H21" s="475">
        <v>2</v>
      </c>
      <c r="I21" s="475">
        <v>0</v>
      </c>
      <c r="J21" s="475">
        <v>7</v>
      </c>
      <c r="K21" s="476">
        <f t="shared" si="3"/>
        <v>35</v>
      </c>
      <c r="L21" s="484" t="s">
        <v>676</v>
      </c>
      <c r="M21" s="640"/>
      <c r="AB21" s="8"/>
    </row>
    <row r="22" spans="1:28" ht="21" customHeight="1" thickBot="1">
      <c r="A22" s="637"/>
      <c r="B22" s="488" t="s">
        <v>706</v>
      </c>
      <c r="C22" s="481">
        <v>14</v>
      </c>
      <c r="D22" s="480">
        <v>15</v>
      </c>
      <c r="E22" s="480">
        <v>7</v>
      </c>
      <c r="F22" s="480">
        <v>14</v>
      </c>
      <c r="G22" s="480">
        <v>5</v>
      </c>
      <c r="H22" s="480">
        <v>8</v>
      </c>
      <c r="I22" s="480">
        <v>2</v>
      </c>
      <c r="J22" s="480">
        <v>13</v>
      </c>
      <c r="K22" s="481">
        <f>SUM(D22:J22)</f>
        <v>64</v>
      </c>
      <c r="L22" s="485" t="s">
        <v>464</v>
      </c>
      <c r="M22" s="640"/>
    </row>
    <row r="23" spans="1:28" s="7" customFormat="1" ht="21" customHeight="1">
      <c r="A23" s="637"/>
      <c r="B23" s="487" t="s">
        <v>569</v>
      </c>
      <c r="C23" s="474">
        <v>10</v>
      </c>
      <c r="D23" s="479">
        <v>7</v>
      </c>
      <c r="E23" s="479">
        <v>6</v>
      </c>
      <c r="F23" s="479">
        <v>18</v>
      </c>
      <c r="G23" s="479">
        <v>7</v>
      </c>
      <c r="H23" s="479">
        <v>6</v>
      </c>
      <c r="I23" s="479">
        <v>6</v>
      </c>
      <c r="J23" s="479">
        <v>15</v>
      </c>
      <c r="K23" s="474">
        <f>SUM(D23:J23)</f>
        <v>65</v>
      </c>
      <c r="L23" s="484" t="s">
        <v>707</v>
      </c>
      <c r="M23" s="640"/>
      <c r="AB23" s="8"/>
    </row>
    <row r="24" spans="1:28" ht="21" customHeight="1" thickBot="1">
      <c r="A24" s="637"/>
      <c r="B24" s="488" t="s">
        <v>214</v>
      </c>
      <c r="C24" s="481">
        <v>1</v>
      </c>
      <c r="D24" s="480">
        <v>0</v>
      </c>
      <c r="E24" s="480">
        <v>0</v>
      </c>
      <c r="F24" s="480">
        <v>0</v>
      </c>
      <c r="G24" s="480">
        <v>0</v>
      </c>
      <c r="H24" s="480">
        <v>0</v>
      </c>
      <c r="I24" s="480">
        <v>0</v>
      </c>
      <c r="J24" s="480">
        <v>1</v>
      </c>
      <c r="K24" s="481">
        <f t="shared" ref="K24:K25" si="4">SUM(D24:J24)</f>
        <v>1</v>
      </c>
      <c r="L24" s="485" t="s">
        <v>463</v>
      </c>
      <c r="M24" s="640"/>
    </row>
    <row r="25" spans="1:28" s="7" customFormat="1" ht="21" customHeight="1">
      <c r="A25" s="637"/>
      <c r="B25" s="487" t="s">
        <v>708</v>
      </c>
      <c r="C25" s="476">
        <v>2</v>
      </c>
      <c r="D25" s="475">
        <v>2</v>
      </c>
      <c r="E25" s="475">
        <v>2</v>
      </c>
      <c r="F25" s="475">
        <v>2</v>
      </c>
      <c r="G25" s="475">
        <v>1</v>
      </c>
      <c r="H25" s="475">
        <v>0</v>
      </c>
      <c r="I25" s="475">
        <v>0</v>
      </c>
      <c r="J25" s="475">
        <v>2</v>
      </c>
      <c r="K25" s="476">
        <f t="shared" si="4"/>
        <v>9</v>
      </c>
      <c r="L25" s="484" t="s">
        <v>709</v>
      </c>
      <c r="M25" s="640"/>
      <c r="AB25" s="8"/>
    </row>
    <row r="26" spans="1:28" s="7" customFormat="1" ht="21" customHeight="1">
      <c r="A26" s="638"/>
      <c r="B26" s="489" t="s">
        <v>0</v>
      </c>
      <c r="C26" s="477">
        <f>SUM(C18:C25)</f>
        <v>324</v>
      </c>
      <c r="D26" s="477">
        <f t="shared" ref="D26:K26" si="5">SUM(D18:D25)</f>
        <v>242</v>
      </c>
      <c r="E26" s="477">
        <f t="shared" si="5"/>
        <v>133</v>
      </c>
      <c r="F26" s="477">
        <f t="shared" si="5"/>
        <v>238</v>
      </c>
      <c r="G26" s="477">
        <f t="shared" si="5"/>
        <v>125</v>
      </c>
      <c r="H26" s="477">
        <f t="shared" si="5"/>
        <v>89</v>
      </c>
      <c r="I26" s="477">
        <f t="shared" si="5"/>
        <v>68</v>
      </c>
      <c r="J26" s="477">
        <f t="shared" si="5"/>
        <v>275</v>
      </c>
      <c r="K26" s="477">
        <f t="shared" si="5"/>
        <v>1170</v>
      </c>
      <c r="L26" s="486" t="s">
        <v>1</v>
      </c>
      <c r="M26" s="641"/>
      <c r="AB26" s="8"/>
    </row>
    <row r="27" spans="1:28" s="7" customFormat="1" ht="27" customHeight="1">
      <c r="A27" s="642" t="s">
        <v>710</v>
      </c>
      <c r="B27" s="643"/>
      <c r="C27" s="482">
        <f>C26+C17</f>
        <v>532</v>
      </c>
      <c r="D27" s="482">
        <f t="shared" ref="D27:K27" si="6">D26+D17</f>
        <v>325</v>
      </c>
      <c r="E27" s="482">
        <f t="shared" si="6"/>
        <v>354</v>
      </c>
      <c r="F27" s="482">
        <f t="shared" si="6"/>
        <v>442</v>
      </c>
      <c r="G27" s="482">
        <f t="shared" si="6"/>
        <v>302</v>
      </c>
      <c r="H27" s="482">
        <f t="shared" si="6"/>
        <v>90</v>
      </c>
      <c r="I27" s="482">
        <f t="shared" si="6"/>
        <v>78</v>
      </c>
      <c r="J27" s="482">
        <f t="shared" si="6"/>
        <v>480</v>
      </c>
      <c r="K27" s="482">
        <f t="shared" si="6"/>
        <v>2071</v>
      </c>
      <c r="L27" s="665" t="s">
        <v>723</v>
      </c>
      <c r="M27" s="644"/>
      <c r="AB27" s="8"/>
    </row>
    <row r="28" spans="1:28" ht="18.75" customHeight="1">
      <c r="A28" s="594" t="s">
        <v>744</v>
      </c>
      <c r="B28" s="594"/>
      <c r="C28" s="594"/>
      <c r="D28" s="594"/>
      <c r="E28" s="594"/>
      <c r="K28" s="664" t="s">
        <v>742</v>
      </c>
      <c r="L28" s="664"/>
      <c r="M28" s="664"/>
      <c r="N28" s="7"/>
      <c r="AB28" s="24"/>
    </row>
  </sheetData>
  <mergeCells count="18">
    <mergeCell ref="A1:M1"/>
    <mergeCell ref="A2:M2"/>
    <mergeCell ref="A3:M3"/>
    <mergeCell ref="A4:M4"/>
    <mergeCell ref="A28:E28"/>
    <mergeCell ref="K28:M28"/>
    <mergeCell ref="A27:B27"/>
    <mergeCell ref="L27:M27"/>
    <mergeCell ref="A6:A8"/>
    <mergeCell ref="B6:B8"/>
    <mergeCell ref="D6:K6"/>
    <mergeCell ref="L6:L8"/>
    <mergeCell ref="M6:M8"/>
    <mergeCell ref="C6:C8"/>
    <mergeCell ref="A9:A17"/>
    <mergeCell ref="M9:M17"/>
    <mergeCell ref="A18:A26"/>
    <mergeCell ref="M18:M26"/>
  </mergeCells>
  <printOptions horizontalCentered="1" verticalCentered="1"/>
  <pageMargins left="0" right="0" top="0" bottom="0" header="0" footer="0"/>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rightToLeft="1" view="pageBreakPreview" zoomScaleNormal="100" zoomScaleSheetLayoutView="100" workbookViewId="0">
      <selection activeCell="I19" sqref="I19"/>
    </sheetView>
  </sheetViews>
  <sheetFormatPr defaultColWidth="9.140625" defaultRowHeight="12.75"/>
  <cols>
    <col min="1" max="1" width="24.7109375" style="31" customWidth="1"/>
    <col min="2" max="10" width="9.7109375" style="31" customWidth="1"/>
    <col min="11" max="11" width="24.7109375" style="31" customWidth="1"/>
    <col min="12" max="17" width="9.140625" style="31"/>
    <col min="18" max="18" width="0.42578125" style="31" customWidth="1"/>
    <col min="19" max="20" width="9.140625" style="31" customWidth="1"/>
    <col min="21" max="25" width="9.140625" style="31"/>
    <col min="26" max="26" width="37.42578125" style="31" customWidth="1"/>
    <col min="27" max="27" width="5" style="32" customWidth="1"/>
    <col min="28" max="16384" width="9.140625" style="31"/>
  </cols>
  <sheetData>
    <row r="1" spans="1:27" ht="27.75" customHeight="1">
      <c r="A1" s="669" t="s">
        <v>575</v>
      </c>
      <c r="B1" s="669"/>
      <c r="C1" s="669"/>
      <c r="D1" s="669"/>
      <c r="E1" s="669"/>
      <c r="F1" s="669"/>
      <c r="G1" s="669"/>
      <c r="H1" s="669"/>
      <c r="I1" s="669"/>
      <c r="J1" s="669"/>
      <c r="K1" s="669"/>
      <c r="L1" s="33"/>
      <c r="M1" s="33"/>
      <c r="N1" s="33"/>
    </row>
    <row r="2" spans="1:27" s="35" customFormat="1" ht="18">
      <c r="A2" s="668">
        <v>2021</v>
      </c>
      <c r="B2" s="668"/>
      <c r="C2" s="668"/>
      <c r="D2" s="668"/>
      <c r="E2" s="668"/>
      <c r="F2" s="668"/>
      <c r="G2" s="668"/>
      <c r="H2" s="668"/>
      <c r="I2" s="668"/>
      <c r="J2" s="668"/>
      <c r="K2" s="668"/>
      <c r="L2" s="34"/>
      <c r="M2" s="34"/>
      <c r="N2" s="34"/>
      <c r="AA2" s="36"/>
    </row>
    <row r="3" spans="1:27" s="35" customFormat="1" ht="23.25" customHeight="1">
      <c r="A3" s="667" t="s">
        <v>678</v>
      </c>
      <c r="B3" s="667"/>
      <c r="C3" s="667"/>
      <c r="D3" s="667"/>
      <c r="E3" s="667"/>
      <c r="F3" s="667"/>
      <c r="G3" s="667"/>
      <c r="H3" s="667"/>
      <c r="I3" s="667"/>
      <c r="J3" s="667"/>
      <c r="K3" s="667"/>
      <c r="L3" s="34"/>
      <c r="M3" s="34"/>
      <c r="N3" s="34"/>
      <c r="AA3" s="36"/>
    </row>
    <row r="4" spans="1:27" s="35" customFormat="1" ht="15.75">
      <c r="A4" s="650">
        <v>2021</v>
      </c>
      <c r="B4" s="650"/>
      <c r="C4" s="650"/>
      <c r="D4" s="650"/>
      <c r="E4" s="650"/>
      <c r="F4" s="650"/>
      <c r="G4" s="650"/>
      <c r="H4" s="650"/>
      <c r="I4" s="650"/>
      <c r="J4" s="650"/>
      <c r="K4" s="650"/>
      <c r="L4" s="34"/>
      <c r="M4" s="34"/>
      <c r="N4" s="34"/>
      <c r="AA4" s="36"/>
    </row>
    <row r="5" spans="1:27" ht="15.75" customHeight="1">
      <c r="A5" s="44" t="s">
        <v>487</v>
      </c>
      <c r="B5" s="49"/>
      <c r="C5" s="49"/>
      <c r="D5" s="49"/>
      <c r="E5" s="49"/>
      <c r="F5" s="49"/>
      <c r="G5" s="49"/>
      <c r="H5" s="49"/>
      <c r="I5" s="49"/>
      <c r="J5" s="49"/>
      <c r="K5" s="46" t="s">
        <v>571</v>
      </c>
      <c r="L5" s="33"/>
      <c r="M5" s="33"/>
      <c r="N5" s="33"/>
    </row>
    <row r="6" spans="1:27" ht="34.5" customHeight="1">
      <c r="A6" s="670" t="s">
        <v>574</v>
      </c>
      <c r="B6" s="658" t="s">
        <v>399</v>
      </c>
      <c r="C6" s="673"/>
      <c r="D6" s="674"/>
      <c r="E6" s="658" t="s">
        <v>576</v>
      </c>
      <c r="F6" s="675"/>
      <c r="G6" s="676"/>
      <c r="H6" s="677" t="s">
        <v>484</v>
      </c>
      <c r="I6" s="678"/>
      <c r="J6" s="679"/>
      <c r="K6" s="680" t="s">
        <v>573</v>
      </c>
    </row>
    <row r="7" spans="1:27" ht="15" customHeight="1">
      <c r="A7" s="671"/>
      <c r="B7" s="134" t="s">
        <v>38</v>
      </c>
      <c r="C7" s="134" t="s">
        <v>39</v>
      </c>
      <c r="D7" s="134" t="s">
        <v>0</v>
      </c>
      <c r="E7" s="134" t="s">
        <v>38</v>
      </c>
      <c r="F7" s="134" t="s">
        <v>39</v>
      </c>
      <c r="G7" s="134" t="s">
        <v>0</v>
      </c>
      <c r="H7" s="134" t="s">
        <v>38</v>
      </c>
      <c r="I7" s="134" t="s">
        <v>39</v>
      </c>
      <c r="J7" s="134" t="s">
        <v>0</v>
      </c>
      <c r="K7" s="681"/>
    </row>
    <row r="8" spans="1:27" ht="13.5" customHeight="1">
      <c r="A8" s="672"/>
      <c r="B8" s="135" t="s">
        <v>69</v>
      </c>
      <c r="C8" s="135" t="s">
        <v>70</v>
      </c>
      <c r="D8" s="135" t="s">
        <v>1</v>
      </c>
      <c r="E8" s="135" t="s">
        <v>69</v>
      </c>
      <c r="F8" s="135" t="s">
        <v>70</v>
      </c>
      <c r="G8" s="136" t="s">
        <v>1</v>
      </c>
      <c r="H8" s="136" t="s">
        <v>69</v>
      </c>
      <c r="I8" s="136" t="s">
        <v>70</v>
      </c>
      <c r="J8" s="135" t="s">
        <v>1</v>
      </c>
      <c r="K8" s="681"/>
    </row>
    <row r="9" spans="1:27" ht="32.25" customHeight="1" thickBot="1">
      <c r="A9" s="81" t="s">
        <v>641</v>
      </c>
      <c r="B9" s="91">
        <v>37</v>
      </c>
      <c r="C9" s="91">
        <v>48</v>
      </c>
      <c r="D9" s="105">
        <f>B9+C9</f>
        <v>85</v>
      </c>
      <c r="E9" s="92">
        <v>142</v>
      </c>
      <c r="F9" s="92">
        <v>155</v>
      </c>
      <c r="G9" s="105">
        <f>E9+F9</f>
        <v>297</v>
      </c>
      <c r="H9" s="92">
        <f>B9+E9</f>
        <v>179</v>
      </c>
      <c r="I9" s="92">
        <f>C9+F9</f>
        <v>203</v>
      </c>
      <c r="J9" s="105">
        <f>H9+I9</f>
        <v>382</v>
      </c>
      <c r="K9" s="137" t="s">
        <v>649</v>
      </c>
    </row>
    <row r="10" spans="1:27" s="37" customFormat="1" ht="32.25" customHeight="1" thickBot="1">
      <c r="A10" s="301" t="s">
        <v>67</v>
      </c>
      <c r="B10" s="302">
        <v>92</v>
      </c>
      <c r="C10" s="302">
        <v>45</v>
      </c>
      <c r="D10" s="303">
        <f>B10+C10</f>
        <v>137</v>
      </c>
      <c r="E10" s="304">
        <v>399</v>
      </c>
      <c r="F10" s="304">
        <v>259</v>
      </c>
      <c r="G10" s="303">
        <f>E10+F10</f>
        <v>658</v>
      </c>
      <c r="H10" s="304">
        <f t="shared" ref="H10:H14" si="0">B10+E10</f>
        <v>491</v>
      </c>
      <c r="I10" s="304">
        <f t="shared" ref="I10:I14" si="1">C10+F10</f>
        <v>304</v>
      </c>
      <c r="J10" s="303">
        <f t="shared" ref="J10:J14" si="2">H10+I10</f>
        <v>795</v>
      </c>
      <c r="K10" s="305" t="s">
        <v>432</v>
      </c>
      <c r="AA10" s="38"/>
    </row>
    <row r="11" spans="1:27" ht="32.25" customHeight="1" thickBot="1">
      <c r="A11" s="298" t="s">
        <v>640</v>
      </c>
      <c r="B11" s="108">
        <v>28</v>
      </c>
      <c r="C11" s="108">
        <v>7</v>
      </c>
      <c r="D11" s="299">
        <f>B11+C11</f>
        <v>35</v>
      </c>
      <c r="E11" s="109">
        <v>28</v>
      </c>
      <c r="F11" s="109">
        <v>7</v>
      </c>
      <c r="G11" s="299">
        <f>E11+F11</f>
        <v>35</v>
      </c>
      <c r="H11" s="109">
        <f t="shared" si="0"/>
        <v>56</v>
      </c>
      <c r="I11" s="109">
        <f t="shared" si="1"/>
        <v>14</v>
      </c>
      <c r="J11" s="299">
        <f t="shared" si="2"/>
        <v>70</v>
      </c>
      <c r="K11" s="300" t="s">
        <v>679</v>
      </c>
    </row>
    <row r="12" spans="1:27" s="37" customFormat="1" ht="35.1" customHeight="1" thickBot="1">
      <c r="A12" s="82" t="s">
        <v>68</v>
      </c>
      <c r="B12" s="106">
        <v>14</v>
      </c>
      <c r="C12" s="106">
        <v>10</v>
      </c>
      <c r="D12" s="107">
        <f t="shared" ref="D12:D14" si="3">B12+C12</f>
        <v>24</v>
      </c>
      <c r="E12" s="106">
        <v>14</v>
      </c>
      <c r="F12" s="106">
        <v>10</v>
      </c>
      <c r="G12" s="107">
        <f t="shared" ref="G12:G14" si="4">E12+F12</f>
        <v>24</v>
      </c>
      <c r="H12" s="106">
        <f t="shared" si="0"/>
        <v>28</v>
      </c>
      <c r="I12" s="106">
        <f t="shared" si="1"/>
        <v>20</v>
      </c>
      <c r="J12" s="107">
        <f t="shared" si="2"/>
        <v>48</v>
      </c>
      <c r="K12" s="138" t="s">
        <v>680</v>
      </c>
      <c r="AA12" s="38"/>
    </row>
    <row r="13" spans="1:27" ht="32.25" customHeight="1" thickBot="1">
      <c r="A13" s="81" t="s">
        <v>88</v>
      </c>
      <c r="B13" s="108">
        <v>5</v>
      </c>
      <c r="C13" s="108">
        <v>0</v>
      </c>
      <c r="D13" s="105">
        <f t="shared" si="3"/>
        <v>5</v>
      </c>
      <c r="E13" s="109">
        <v>5</v>
      </c>
      <c r="F13" s="109">
        <v>0</v>
      </c>
      <c r="G13" s="105">
        <f t="shared" si="4"/>
        <v>5</v>
      </c>
      <c r="H13" s="109">
        <f t="shared" si="0"/>
        <v>10</v>
      </c>
      <c r="I13" s="109">
        <f t="shared" si="1"/>
        <v>0</v>
      </c>
      <c r="J13" s="105">
        <f t="shared" si="2"/>
        <v>10</v>
      </c>
      <c r="K13" s="137" t="s">
        <v>85</v>
      </c>
    </row>
    <row r="14" spans="1:27" ht="35.1" customHeight="1">
      <c r="A14" s="83" t="s">
        <v>622</v>
      </c>
      <c r="B14" s="553">
        <v>131</v>
      </c>
      <c r="C14" s="553">
        <v>8</v>
      </c>
      <c r="D14" s="110">
        <f t="shared" si="3"/>
        <v>139</v>
      </c>
      <c r="E14" s="553">
        <v>131</v>
      </c>
      <c r="F14" s="554">
        <v>86</v>
      </c>
      <c r="G14" s="110">
        <f t="shared" si="4"/>
        <v>217</v>
      </c>
      <c r="H14" s="553">
        <f t="shared" si="0"/>
        <v>262</v>
      </c>
      <c r="I14" s="554">
        <f t="shared" si="1"/>
        <v>94</v>
      </c>
      <c r="J14" s="110">
        <f t="shared" si="2"/>
        <v>356</v>
      </c>
      <c r="K14" s="139" t="s">
        <v>623</v>
      </c>
    </row>
    <row r="15" spans="1:27" ht="25.5" customHeight="1">
      <c r="A15" s="84" t="s">
        <v>0</v>
      </c>
      <c r="B15" s="555">
        <f>SUM(B9:B14)</f>
        <v>307</v>
      </c>
      <c r="C15" s="555">
        <f t="shared" ref="C15:J15" si="5">SUM(C9:C14)</f>
        <v>118</v>
      </c>
      <c r="D15" s="555">
        <f t="shared" si="5"/>
        <v>425</v>
      </c>
      <c r="E15" s="555">
        <f t="shared" si="5"/>
        <v>719</v>
      </c>
      <c r="F15" s="555">
        <f t="shared" si="5"/>
        <v>517</v>
      </c>
      <c r="G15" s="555">
        <f t="shared" si="5"/>
        <v>1236</v>
      </c>
      <c r="H15" s="555">
        <f t="shared" si="5"/>
        <v>1026</v>
      </c>
      <c r="I15" s="555">
        <f t="shared" si="5"/>
        <v>635</v>
      </c>
      <c r="J15" s="555">
        <f t="shared" si="5"/>
        <v>1661</v>
      </c>
      <c r="K15" s="149" t="s">
        <v>1</v>
      </c>
    </row>
    <row r="16" spans="1:27">
      <c r="D16" s="39"/>
    </row>
    <row r="17" spans="10:10">
      <c r="J17" s="666"/>
    </row>
    <row r="18" spans="10:10">
      <c r="J18" s="666"/>
    </row>
    <row r="27" spans="10:10">
      <c r="J27" s="74"/>
    </row>
  </sheetData>
  <mergeCells count="10">
    <mergeCell ref="J17:J18"/>
    <mergeCell ref="A4:K4"/>
    <mergeCell ref="A3:K3"/>
    <mergeCell ref="A2:K2"/>
    <mergeCell ref="A1:K1"/>
    <mergeCell ref="A6:A8"/>
    <mergeCell ref="B6:D6"/>
    <mergeCell ref="E6:G6"/>
    <mergeCell ref="H6:J6"/>
    <mergeCell ref="K6:K8"/>
  </mergeCells>
  <printOptions horizontalCentered="1" verticalCentered="1"/>
  <pageMargins left="0" right="0" top="0" bottom="0"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And Youth statistics chapter 12-2021</EnglishTitle>
    <PublishingRollupImage xmlns="http://schemas.microsoft.com/sharepoint/v3" xsi:nil="true"/>
    <TaxCatchAll xmlns="b1657202-86a7-46c3-ba71-02bb0da5a392">
      <Value>643</Value>
      <Value>696</Value>
      <Value>179</Value>
      <Value>178</Value>
    </TaxCatchAll>
    <DocType xmlns="b1657202-86a7-46c3-ba71-02bb0da5a392">
      <Value>Publication</Value>
    </DocType>
    <DocumentDescription xmlns="b1657202-86a7-46c3-ba71-02bb0da5a392">إحصاءات الرياضة والشباب الفصل الثاني عشر 2021</DocumentDescription>
    <DocPeriodicity xmlns="423524d6-f9d7-4b47-aadf-7b8f6888b7b0">Annual</DocPeriodicity>
    <DocumentDescription0 xmlns="423524d6-f9d7-4b47-aadf-7b8f6888b7b0">Sport And Youth statistics chapter 12-2021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s>
    </TaxKeywordTaxHTField>
    <Year xmlns="b1657202-86a7-46c3-ba71-02bb0da5a392">2021</Year>
    <PublishingStartDate xmlns="http://schemas.microsoft.com/sharepoint/v3" xsi:nil="true"/>
    <Visible xmlns="b1657202-86a7-46c3-ba71-02bb0da5a392">true</Visible>
    <ArabicTitle xmlns="b1657202-86a7-46c3-ba71-02bb0da5a392">إحصاءات الرياضة والشباب الفصل الثاني عشر 2021</ArabicTitle>
  </documentManagement>
</p:properties>
</file>

<file path=customXml/itemProps1.xml><?xml version="1.0" encoding="utf-8"?>
<ds:datastoreItem xmlns:ds="http://schemas.openxmlformats.org/officeDocument/2006/customXml" ds:itemID="{A5A47BE0-D814-4F25-8D1D-9DD5011706B1}"/>
</file>

<file path=customXml/itemProps2.xml><?xml version="1.0" encoding="utf-8"?>
<ds:datastoreItem xmlns:ds="http://schemas.openxmlformats.org/officeDocument/2006/customXml" ds:itemID="{232BE07E-267D-4C27-BFBB-39E167136AD4}"/>
</file>

<file path=customXml/itemProps3.xml><?xml version="1.0" encoding="utf-8"?>
<ds:datastoreItem xmlns:ds="http://schemas.openxmlformats.org/officeDocument/2006/customXml" ds:itemID="{DAF064EA-6DE1-44E0-9198-61351C871F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3</vt:i4>
      </vt:variant>
      <vt:variant>
        <vt:lpstr>Named Ranges</vt:lpstr>
      </vt:variant>
      <vt:variant>
        <vt:i4>21</vt:i4>
      </vt:variant>
    </vt:vector>
  </HeadingPairs>
  <TitlesOfParts>
    <vt:vector size="45" baseType="lpstr">
      <vt:lpstr>المقدمة</vt:lpstr>
      <vt:lpstr>التقديم</vt:lpstr>
      <vt:lpstr>254</vt:lpstr>
      <vt:lpstr>255</vt:lpstr>
      <vt:lpstr>256</vt:lpstr>
      <vt:lpstr>257</vt:lpstr>
      <vt:lpstr>258</vt:lpstr>
      <vt:lpstr>259</vt:lpstr>
      <vt:lpstr>260</vt:lpstr>
      <vt:lpstr>261</vt:lpstr>
      <vt:lpstr>262</vt:lpstr>
      <vt:lpstr>263</vt:lpstr>
      <vt:lpstr>264</vt:lpstr>
      <vt:lpstr>265</vt:lpstr>
      <vt:lpstr>266</vt:lpstr>
      <vt:lpstr>267</vt:lpstr>
      <vt:lpstr>Sheet1</vt:lpstr>
      <vt:lpstr>268</vt:lpstr>
      <vt:lpstr>269</vt:lpstr>
      <vt:lpstr>270</vt:lpstr>
      <vt:lpstr>271</vt:lpstr>
      <vt:lpstr>GR-53</vt:lpstr>
      <vt:lpstr>GR-54</vt:lpstr>
      <vt:lpstr>GR-55</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'270'!Print_Area</vt:lpstr>
      <vt:lpstr>'271'!Print_Area</vt:lpstr>
      <vt:lpstr>التقديم!Print_Area</vt:lpstr>
      <vt:lpstr>المقدمة!Print_Area</vt:lpstr>
      <vt:lpstr>'271'!Print_Titles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And Youth statistics chapter 12-2021</dc:title>
  <dc:creator>Neama Mohammed  Neama</dc:creator>
  <cp:keywords>Qatar; Planning and Statistics Authority; PSA; Social</cp:keywords>
  <cp:lastModifiedBy>Amjad Ahmed Abdelwahab</cp:lastModifiedBy>
  <cp:lastPrinted>2022-06-28T06:03:48Z</cp:lastPrinted>
  <dcterms:created xsi:type="dcterms:W3CDTF">2011-10-12T06:38:53Z</dcterms:created>
  <dcterms:modified xsi:type="dcterms:W3CDTF">2022-06-28T06:04:52Z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178;#Planning and Statistics Authority|e65649f4-24d1-441c-884c-448bd6b7a8f9;#643;#PSA|0e57c6e0-7d64-49c5-8339-fa33dddca9a5;#179;#Qatar|f05dbc2b-1feb-4985-afc3-58e9ce18885a;#696;#Social|b870f775-17cf-4583-94c8-030f022bd19d</vt:lpwstr>
  </property>
  <property fmtid="{D5CDD505-2E9C-101B-9397-08002B2CF9AE}" pid="4" name="CategoryDescription">
    <vt:lpwstr>Sport And Youth statistics chapter 12-2021</vt:lpwstr>
  </property>
</Properties>
</file>